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80" windowHeight="29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'Лист1'!$A$1:$R$95</definedName>
  </definedNames>
  <calcPr fullCalcOnLoad="1" refMode="R1C1"/>
</workbook>
</file>

<file path=xl/sharedStrings.xml><?xml version="1.0" encoding="utf-8"?>
<sst xmlns="http://schemas.openxmlformats.org/spreadsheetml/2006/main" count="186" uniqueCount="144">
  <si>
    <t xml:space="preserve">ИНН 5405248344  КПП 540501001 </t>
  </si>
  <si>
    <t>630083, Россия, г.Новосибирск, ул.Большевистская, 177 офис.204</t>
  </si>
  <si>
    <t>О Б Щ Е С Т В О   С   О Г Р А Н И Ч Е Н Н О Й   О Т В Е Т С Т В Е Н Н О С Т Ь Ю</t>
  </si>
  <si>
    <t>Цена с НДС</t>
  </si>
  <si>
    <t>0054</t>
  </si>
  <si>
    <t>0055</t>
  </si>
  <si>
    <t>0056</t>
  </si>
  <si>
    <t>0069</t>
  </si>
  <si>
    <t>0061</t>
  </si>
  <si>
    <t>700 х 200</t>
  </si>
  <si>
    <t>«Сибирский Центр печного и каминного литья»</t>
  </si>
  <si>
    <t>№ п.п.</t>
  </si>
  <si>
    <t xml:space="preserve">Фотография </t>
  </si>
  <si>
    <t>www.promagra.ru</t>
  </si>
  <si>
    <t xml:space="preserve">info@promagra.ru </t>
  </si>
  <si>
    <t>Колосники плитчатые</t>
  </si>
  <si>
    <t>Размеры                  колосника,                        мм</t>
  </si>
  <si>
    <t>Price0</t>
  </si>
  <si>
    <t>articul0</t>
  </si>
  <si>
    <t>1169</t>
  </si>
  <si>
    <t>Тел. 8-800-505-0890</t>
  </si>
  <si>
    <t>520 х 220</t>
  </si>
  <si>
    <t>550 х 230</t>
  </si>
  <si>
    <t>600 х 230</t>
  </si>
  <si>
    <t>680 х 210</t>
  </si>
  <si>
    <t>700 х 230</t>
  </si>
  <si>
    <t>700 х 250</t>
  </si>
  <si>
    <t>710 х 250</t>
  </si>
  <si>
    <t>750 х 210</t>
  </si>
  <si>
    <t>800 х 230</t>
  </si>
  <si>
    <t>800 х 250</t>
  </si>
  <si>
    <t>840 х 210</t>
  </si>
  <si>
    <t>900 х 210</t>
  </si>
  <si>
    <t>910 х 230</t>
  </si>
  <si>
    <t>3994</t>
  </si>
  <si>
    <t>0644</t>
  </si>
  <si>
    <t>2292</t>
  </si>
  <si>
    <t>2021</t>
  </si>
  <si>
    <t>0058</t>
  </si>
  <si>
    <t>0540</t>
  </si>
  <si>
    <t>0052</t>
  </si>
  <si>
    <t>0432</t>
  </si>
  <si>
    <t>3995</t>
  </si>
  <si>
    <t>0688</t>
  </si>
  <si>
    <t>0066</t>
  </si>
  <si>
    <t>3796</t>
  </si>
  <si>
    <t>0068</t>
  </si>
  <si>
    <t>0072</t>
  </si>
  <si>
    <t>1437</t>
  </si>
  <si>
    <t>3734</t>
  </si>
  <si>
    <t>0076</t>
  </si>
  <si>
    <t>0550</t>
  </si>
  <si>
    <t>3993</t>
  </si>
  <si>
    <t>0689</t>
  </si>
  <si>
    <t>0077</t>
  </si>
  <si>
    <t>3991</t>
  </si>
  <si>
    <t>3878</t>
  </si>
  <si>
    <t>3877</t>
  </si>
  <si>
    <t>0082</t>
  </si>
  <si>
    <t>3992</t>
  </si>
  <si>
    <t>Характеристика</t>
  </si>
  <si>
    <t>Номен-клатур-ный номер</t>
  </si>
  <si>
    <t xml:space="preserve">До                25 т.р.  </t>
  </si>
  <si>
    <t>25-75 т.руб.</t>
  </si>
  <si>
    <t>Свыше     75 т.р.</t>
  </si>
  <si>
    <t>Розница</t>
  </si>
  <si>
    <t>price7</t>
  </si>
  <si>
    <t>Price8</t>
  </si>
  <si>
    <t>Price9</t>
  </si>
  <si>
    <t>Тел. (383) 269-04-70, 310-60-63</t>
  </si>
  <si>
    <t>Уср. масса,             кг</t>
  </si>
  <si>
    <t xml:space="preserve">Толщ.                                          плиты, мм </t>
  </si>
  <si>
    <t xml:space="preserve">Кол-во прод. ребер </t>
  </si>
  <si>
    <t>Колосники для водогрейных котлов</t>
  </si>
  <si>
    <t xml:space="preserve">КП.210.520-03*                (520 х 210) </t>
  </si>
  <si>
    <r>
      <t xml:space="preserve">910 х 250 </t>
    </r>
    <r>
      <rPr>
        <sz val="8"/>
        <color indexed="8"/>
        <rFont val="Arial"/>
        <family val="2"/>
      </rPr>
      <t>(обл.)</t>
    </r>
  </si>
  <si>
    <r>
      <t xml:space="preserve">910 х 250 </t>
    </r>
    <r>
      <rPr>
        <sz val="8"/>
        <color indexed="8"/>
        <rFont val="Arial"/>
        <family val="2"/>
      </rPr>
      <t>(усил.)</t>
    </r>
  </si>
  <si>
    <t xml:space="preserve">1100 х 250 </t>
  </si>
  <si>
    <r>
      <t xml:space="preserve">520 х 250 </t>
    </r>
    <r>
      <rPr>
        <sz val="8"/>
        <rFont val="Arial"/>
        <family val="2"/>
      </rPr>
      <t xml:space="preserve">(Литмаш) </t>
    </r>
  </si>
  <si>
    <r>
      <t xml:space="preserve">455 х 260 </t>
    </r>
    <r>
      <rPr>
        <sz val="8"/>
        <rFont val="Arial"/>
        <family val="2"/>
      </rPr>
      <t>(Литмаш)</t>
    </r>
  </si>
  <si>
    <r>
      <t xml:space="preserve">520 х 210 </t>
    </r>
    <r>
      <rPr>
        <sz val="8"/>
        <rFont val="Arial"/>
        <family val="2"/>
      </rPr>
      <t>(Литмаш)</t>
    </r>
  </si>
  <si>
    <r>
      <t xml:space="preserve">455 х 260 </t>
    </r>
    <r>
      <rPr>
        <sz val="8"/>
        <rFont val="Arial"/>
        <family val="2"/>
      </rPr>
      <t>(AGL)</t>
    </r>
  </si>
  <si>
    <r>
      <t xml:space="preserve">520 х 250 </t>
    </r>
    <r>
      <rPr>
        <sz val="8"/>
        <rFont val="Arial"/>
        <family val="2"/>
      </rPr>
      <t>(RLK)</t>
    </r>
  </si>
  <si>
    <r>
      <t xml:space="preserve">618 х 230 </t>
    </r>
    <r>
      <rPr>
        <sz val="8"/>
        <rFont val="Arial"/>
        <family val="2"/>
      </rPr>
      <t>(RLK)</t>
    </r>
  </si>
  <si>
    <r>
      <t xml:space="preserve">520 х 250 </t>
    </r>
    <r>
      <rPr>
        <sz val="8"/>
        <rFont val="Arial"/>
        <family val="2"/>
      </rPr>
      <t xml:space="preserve">(AGL) </t>
    </r>
  </si>
  <si>
    <t>360х210</t>
  </si>
  <si>
    <t>380х250</t>
  </si>
  <si>
    <t>410х200</t>
  </si>
  <si>
    <t xml:space="preserve">350х100 </t>
  </si>
  <si>
    <r>
      <t>720 х 210</t>
    </r>
    <r>
      <rPr>
        <sz val="8"/>
        <color indexed="8"/>
        <rFont val="Arial"/>
        <family val="2"/>
      </rPr>
      <t xml:space="preserve"> (AGL)</t>
    </r>
  </si>
  <si>
    <t>620 х 250 (AGL)</t>
  </si>
  <si>
    <t>420х140 (AGL) для котлов «Бийск»</t>
  </si>
  <si>
    <r>
      <t>520 х 210</t>
    </r>
    <r>
      <rPr>
        <sz val="8"/>
        <rFont val="Arial"/>
        <family val="2"/>
      </rPr>
      <t xml:space="preserve"> (AGL)</t>
    </r>
  </si>
  <si>
    <r>
      <t xml:space="preserve">618 х 230 </t>
    </r>
    <r>
      <rPr>
        <sz val="8"/>
        <rFont val="Arial"/>
        <family val="2"/>
      </rPr>
      <t>(Лит.)</t>
    </r>
  </si>
  <si>
    <r>
      <t xml:space="preserve">920х250 </t>
    </r>
    <r>
      <rPr>
        <sz val="8"/>
        <rFont val="Arial"/>
        <family val="2"/>
      </rPr>
      <t>обл. (Литмаш)</t>
    </r>
  </si>
  <si>
    <r>
      <t xml:space="preserve">920х250 </t>
    </r>
    <r>
      <rPr>
        <sz val="8"/>
        <rFont val="Arial"/>
        <family val="2"/>
      </rPr>
      <t>усил. (Литмаш)</t>
    </r>
  </si>
  <si>
    <t>500 х 200</t>
  </si>
  <si>
    <t>520 х 200</t>
  </si>
  <si>
    <t xml:space="preserve">1100 х 210 </t>
  </si>
  <si>
    <r>
      <t xml:space="preserve">880х220 </t>
    </r>
    <r>
      <rPr>
        <sz val="8"/>
        <rFont val="Arial"/>
        <family val="2"/>
      </rPr>
      <t>обл.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(Литмаш)</t>
    </r>
  </si>
  <si>
    <r>
      <t>846 х 230</t>
    </r>
    <r>
      <rPr>
        <sz val="8"/>
        <rFont val="Arial"/>
        <family val="2"/>
      </rPr>
      <t xml:space="preserve"> </t>
    </r>
  </si>
  <si>
    <r>
      <t xml:space="preserve">880х220 </t>
    </r>
    <r>
      <rPr>
        <sz val="8"/>
        <rFont val="Arial"/>
        <family val="2"/>
      </rPr>
      <t>усил. (Литмаш)</t>
    </r>
  </si>
  <si>
    <r>
      <t xml:space="preserve">900х250 </t>
    </r>
    <r>
      <rPr>
        <sz val="8"/>
        <rFont val="Arial"/>
        <family val="2"/>
      </rPr>
      <t>обл. (Литмаш)</t>
    </r>
  </si>
  <si>
    <r>
      <t xml:space="preserve">900х250 </t>
    </r>
    <r>
      <rPr>
        <sz val="8"/>
        <rFont val="Arial"/>
        <family val="2"/>
      </rPr>
      <t>усил. (Литмаш)</t>
    </r>
  </si>
  <si>
    <r>
      <t>900 х 220</t>
    </r>
    <r>
      <rPr>
        <sz val="8"/>
        <color indexed="8"/>
        <rFont val="Arial"/>
        <family val="2"/>
      </rPr>
      <t xml:space="preserve"> (Литмаш)</t>
    </r>
  </si>
  <si>
    <r>
      <t xml:space="preserve">872х215 </t>
    </r>
    <r>
      <rPr>
        <sz val="8"/>
        <rFont val="Arial"/>
        <family val="2"/>
      </rPr>
      <t>(ТЧЛЗ)</t>
    </r>
  </si>
  <si>
    <r>
      <t>905 х 248</t>
    </r>
    <r>
      <rPr>
        <sz val="8"/>
        <color indexed="8"/>
        <rFont val="Arial"/>
        <family val="2"/>
      </rPr>
      <t xml:space="preserve"> (ТЧЛЗ)</t>
    </r>
  </si>
  <si>
    <r>
      <t xml:space="preserve">600 х 250 </t>
    </r>
    <r>
      <rPr>
        <sz val="8"/>
        <rFont val="Arial"/>
        <family val="2"/>
      </rPr>
      <t>(RLK)</t>
    </r>
  </si>
  <si>
    <r>
      <t>600 х 250</t>
    </r>
    <r>
      <rPr>
        <sz val="8"/>
        <rFont val="Arial"/>
        <family val="2"/>
      </rPr>
      <t xml:space="preserve"> (TЧЛЗ)</t>
    </r>
  </si>
  <si>
    <t>0</t>
  </si>
  <si>
    <t>0057</t>
  </si>
  <si>
    <t>0059</t>
  </si>
  <si>
    <t>0071</t>
  </si>
  <si>
    <t>Колосники балочные (наборные)</t>
  </si>
  <si>
    <t>Колосники сегментные</t>
  </si>
  <si>
    <t>Колосники поворотные</t>
  </si>
  <si>
    <t>Решетка виброгрохота агломерата</t>
  </si>
  <si>
    <t>650 х 470 х 22</t>
  </si>
  <si>
    <t>Колосник дробилки агломерата</t>
  </si>
  <si>
    <t>1858 х 120 х 250</t>
  </si>
  <si>
    <t>Колосники для агломерационных печей (ЧХ-3)</t>
  </si>
  <si>
    <t>520 х 28 х 54</t>
  </si>
  <si>
    <t>465 х 26 х 52</t>
  </si>
  <si>
    <t>420 х 25 х 47</t>
  </si>
  <si>
    <t>370 х 25 х 45</t>
  </si>
  <si>
    <t>310 х 23 х 41</t>
  </si>
  <si>
    <t>265 х 22 х 36</t>
  </si>
  <si>
    <t>0084</t>
  </si>
  <si>
    <t>0085</t>
  </si>
  <si>
    <t>0087</t>
  </si>
  <si>
    <t>220*300 (Е 1/9)</t>
  </si>
  <si>
    <t>300*430 (Е 1/9)</t>
  </si>
  <si>
    <t>Треугольник №2 (L296 мм)</t>
  </si>
  <si>
    <t xml:space="preserve">Треугольник №1 </t>
  </si>
  <si>
    <t>L=296 мм</t>
  </si>
  <si>
    <t xml:space="preserve">1/4 круга R=430 </t>
  </si>
  <si>
    <t>0088</t>
  </si>
  <si>
    <t>Колосник пекарный</t>
  </si>
  <si>
    <t>400х200 (П)</t>
  </si>
  <si>
    <t>Рамка пекарного колосника</t>
  </si>
  <si>
    <t>322 х 50 х 118</t>
  </si>
  <si>
    <t>Прайс-лист №3 на 20.07.2020.</t>
  </si>
  <si>
    <t>4609</t>
  </si>
  <si>
    <t>4610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</si>
</sst>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"/>
    <numFmt numFmtId="175" formatCode="0.00000"/>
    <numFmt numFmtId="176" formatCode="0.000000"/>
    <numFmt numFmtId="177" formatCode="#,##0.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00000000"/>
    <numFmt numFmtId="189" formatCode="#,##0.0000000000"/>
    <numFmt numFmtId="190" formatCode="#,##0.00000000000"/>
    <numFmt numFmtId="191" formatCode="#,##0.000000000000"/>
    <numFmt numFmtId="192" formatCode="#,##0.0000000000000"/>
    <numFmt numFmtId="193" formatCode="#,##0.00000000000000"/>
    <numFmt numFmtId="194" formatCode="_-* #,##0.0_р_._-;\-* #,##0.0_р_._-;_-* &quot;-&quot;??_р_._-;_-@_-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宋体"/>
      <family val="0"/>
    </font>
    <font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8"/>
      <color indexed="8"/>
      <name val="Arial"/>
      <family val="2"/>
    </font>
    <font>
      <sz val="7.5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u val="single"/>
      <sz val="9"/>
      <color indexed="56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u val="single"/>
      <sz val="9"/>
      <color rgb="FF002060"/>
      <name val="Arial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  <xf numFmtId="0" fontId="3" fillId="0" borderId="0">
      <alignment/>
      <protection/>
    </xf>
  </cellStyleXfs>
  <cellXfs count="17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49" fontId="7" fillId="33" borderId="11" xfId="0" applyNumberFormat="1" applyFont="1" applyFill="1" applyBorder="1" applyAlignment="1">
      <alignment horizontal="center" vertical="center" wrapText="1"/>
    </xf>
    <xf numFmtId="49" fontId="55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/>
    </xf>
    <xf numFmtId="0" fontId="5" fillId="0" borderId="10" xfId="0" applyFont="1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55" fillId="0" borderId="10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3" fontId="7" fillId="33" borderId="12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57" fillId="0" borderId="0" xfId="42" applyFont="1" applyAlignment="1" applyProtection="1">
      <alignment vertical="center"/>
      <protection/>
    </xf>
    <xf numFmtId="3" fontId="7" fillId="33" borderId="11" xfId="0" applyNumberFormat="1" applyFont="1" applyFill="1" applyBorder="1" applyAlignment="1">
      <alignment vertical="center" wrapText="1"/>
    </xf>
    <xf numFmtId="4" fontId="7" fillId="33" borderId="10" xfId="0" applyNumberFormat="1" applyFont="1" applyFill="1" applyBorder="1" applyAlignment="1">
      <alignment horizontal="right" vertical="center"/>
    </xf>
    <xf numFmtId="4" fontId="7" fillId="33" borderId="13" xfId="0" applyNumberFormat="1" applyFont="1" applyFill="1" applyBorder="1" applyAlignment="1">
      <alignment horizontal="right" vertical="center"/>
    </xf>
    <xf numFmtId="4" fontId="7" fillId="33" borderId="11" xfId="0" applyNumberFormat="1" applyFont="1" applyFill="1" applyBorder="1" applyAlignment="1">
      <alignment horizontal="right" vertical="center"/>
    </xf>
    <xf numFmtId="3" fontId="7" fillId="33" borderId="10" xfId="0" applyNumberFormat="1" applyFont="1" applyFill="1" applyBorder="1" applyAlignment="1">
      <alignment vertical="center" wrapText="1"/>
    </xf>
    <xf numFmtId="4" fontId="55" fillId="33" borderId="10" xfId="0" applyNumberFormat="1" applyFont="1" applyFill="1" applyBorder="1" applyAlignment="1">
      <alignment horizontal="right" vertical="center"/>
    </xf>
    <xf numFmtId="4" fontId="7" fillId="33" borderId="12" xfId="0" applyNumberFormat="1" applyFont="1" applyFill="1" applyBorder="1" applyAlignment="1">
      <alignment horizontal="right" vertical="center"/>
    </xf>
    <xf numFmtId="0" fontId="58" fillId="0" borderId="11" xfId="0" applyNumberFormat="1" applyFont="1" applyBorder="1" applyAlignment="1">
      <alignment vertical="center"/>
    </xf>
    <xf numFmtId="0" fontId="58" fillId="0" borderId="11" xfId="0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3" fontId="7" fillId="33" borderId="14" xfId="0" applyNumberFormat="1" applyFont="1" applyFill="1" applyBorder="1" applyAlignment="1">
      <alignment horizontal="center" vertical="center"/>
    </xf>
    <xf numFmtId="49" fontId="55" fillId="33" borderId="11" xfId="0" applyNumberFormat="1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 wrapText="1"/>
    </xf>
    <xf numFmtId="4" fontId="7" fillId="33" borderId="15" xfId="0" applyNumberFormat="1" applyFont="1" applyFill="1" applyBorder="1" applyAlignment="1">
      <alignment horizontal="right" vertical="center"/>
    </xf>
    <xf numFmtId="4" fontId="55" fillId="33" borderId="11" xfId="0" applyNumberFormat="1" applyFont="1" applyFill="1" applyBorder="1" applyAlignment="1">
      <alignment horizontal="right" vertical="center"/>
    </xf>
    <xf numFmtId="3" fontId="17" fillId="0" borderId="12" xfId="0" applyNumberFormat="1" applyFont="1" applyBorder="1" applyAlignment="1">
      <alignment vertical="center"/>
    </xf>
    <xf numFmtId="3" fontId="17" fillId="0" borderId="10" xfId="0" applyNumberFormat="1" applyFont="1" applyBorder="1" applyAlignment="1">
      <alignment vertical="center"/>
    </xf>
    <xf numFmtId="3" fontId="17" fillId="33" borderId="10" xfId="0" applyNumberFormat="1" applyFont="1" applyFill="1" applyBorder="1" applyAlignment="1">
      <alignment vertical="center" wrapText="1"/>
    </xf>
    <xf numFmtId="3" fontId="17" fillId="33" borderId="11" xfId="0" applyNumberFormat="1" applyFont="1" applyFill="1" applyBorder="1" applyAlignment="1">
      <alignment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 indent="1"/>
    </xf>
    <xf numFmtId="0" fontId="56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4" fontId="17" fillId="33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 indent="1"/>
    </xf>
    <xf numFmtId="0" fontId="12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174" fontId="55" fillId="33" borderId="10" xfId="0" applyNumberFormat="1" applyFont="1" applyFill="1" applyBorder="1" applyAlignment="1">
      <alignment horizontal="center" vertical="center" wrapText="1"/>
    </xf>
    <xf numFmtId="0" fontId="56" fillId="33" borderId="17" xfId="0" applyFont="1" applyFill="1" applyBorder="1" applyAlignment="1">
      <alignment horizontal="center" vertical="center" wrapText="1"/>
    </xf>
    <xf numFmtId="0" fontId="56" fillId="33" borderId="18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left" vertical="center" wrapText="1" indent="1"/>
    </xf>
    <xf numFmtId="2" fontId="55" fillId="33" borderId="16" xfId="0" applyNumberFormat="1" applyFont="1" applyFill="1" applyBorder="1" applyAlignment="1">
      <alignment horizontal="center" vertical="center" wrapText="1"/>
    </xf>
    <xf numFmtId="2" fontId="55" fillId="33" borderId="17" xfId="0" applyNumberFormat="1" applyFont="1" applyFill="1" applyBorder="1" applyAlignment="1">
      <alignment horizontal="center" vertical="center" wrapText="1"/>
    </xf>
    <xf numFmtId="2" fontId="55" fillId="33" borderId="18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 vertical="center" wrapText="1" indent="1"/>
    </xf>
    <xf numFmtId="0" fontId="7" fillId="0" borderId="18" xfId="0" applyFont="1" applyFill="1" applyBorder="1" applyAlignment="1">
      <alignment horizontal="left" vertical="center" wrapText="1" indent="1"/>
    </xf>
    <xf numFmtId="0" fontId="55" fillId="33" borderId="16" xfId="0" applyFont="1" applyFill="1" applyBorder="1" applyAlignment="1">
      <alignment horizontal="center" vertical="center" wrapText="1"/>
    </xf>
    <xf numFmtId="0" fontId="55" fillId="33" borderId="18" xfId="0" applyFont="1" applyFill="1" applyBorder="1" applyAlignment="1">
      <alignment horizontal="center" vertical="center" wrapText="1"/>
    </xf>
    <xf numFmtId="0" fontId="56" fillId="33" borderId="16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6" fillId="33" borderId="19" xfId="0" applyFont="1" applyFill="1" applyBorder="1" applyAlignment="1">
      <alignment horizontal="left" vertical="center" wrapText="1" indent="1"/>
    </xf>
    <xf numFmtId="0" fontId="56" fillId="33" borderId="20" xfId="0" applyFont="1" applyFill="1" applyBorder="1" applyAlignment="1">
      <alignment horizontal="left" vertical="center" wrapText="1" indent="1"/>
    </xf>
    <xf numFmtId="2" fontId="55" fillId="33" borderId="10" xfId="0" applyNumberFormat="1" applyFont="1" applyFill="1" applyBorder="1" applyAlignment="1">
      <alignment horizontal="center" vertical="center" wrapText="1"/>
    </xf>
    <xf numFmtId="0" fontId="56" fillId="33" borderId="16" xfId="0" applyFont="1" applyFill="1" applyBorder="1" applyAlignment="1">
      <alignment horizontal="left" vertical="center" wrapText="1" indent="1"/>
    </xf>
    <xf numFmtId="0" fontId="56" fillId="33" borderId="18" xfId="0" applyFont="1" applyFill="1" applyBorder="1" applyAlignment="1">
      <alignment horizontal="left" vertical="center" wrapText="1" indent="1"/>
    </xf>
    <xf numFmtId="0" fontId="7" fillId="31" borderId="10" xfId="0" applyFont="1" applyFill="1" applyBorder="1" applyAlignment="1">
      <alignment horizontal="center" vertical="justify"/>
    </xf>
    <xf numFmtId="174" fontId="55" fillId="33" borderId="16" xfId="0" applyNumberFormat="1" applyFont="1" applyFill="1" applyBorder="1" applyAlignment="1">
      <alignment horizontal="center" vertical="center" wrapText="1"/>
    </xf>
    <xf numFmtId="174" fontId="55" fillId="33" borderId="17" xfId="0" applyNumberFormat="1" applyFont="1" applyFill="1" applyBorder="1" applyAlignment="1">
      <alignment horizontal="center" vertical="center" wrapText="1"/>
    </xf>
    <xf numFmtId="174" fontId="55" fillId="33" borderId="18" xfId="0" applyNumberFormat="1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left" vertical="center" wrapText="1" indent="1"/>
    </xf>
    <xf numFmtId="0" fontId="4" fillId="33" borderId="21" xfId="0" applyFont="1" applyFill="1" applyBorder="1" applyAlignment="1">
      <alignment horizontal="left" vertical="center" wrapText="1" inden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174" fontId="7" fillId="33" borderId="16" xfId="0" applyNumberFormat="1" applyFont="1" applyFill="1" applyBorder="1" applyAlignment="1">
      <alignment horizontal="center" vertical="center" wrapText="1"/>
    </xf>
    <xf numFmtId="174" fontId="7" fillId="33" borderId="17" xfId="0" applyNumberFormat="1" applyFont="1" applyFill="1" applyBorder="1" applyAlignment="1">
      <alignment horizontal="center" vertical="center" wrapText="1"/>
    </xf>
    <xf numFmtId="174" fontId="7" fillId="33" borderId="18" xfId="0" applyNumberFormat="1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1" borderId="10" xfId="0" applyFont="1" applyFill="1" applyBorder="1" applyAlignment="1">
      <alignment horizontal="center" vertical="center" wrapText="1"/>
    </xf>
    <xf numFmtId="0" fontId="15" fillId="31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4" fillId="31" borderId="10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left" wrapText="1"/>
    </xf>
    <xf numFmtId="174" fontId="7" fillId="0" borderId="16" xfId="0" applyNumberFormat="1" applyFont="1" applyFill="1" applyBorder="1" applyAlignment="1">
      <alignment horizontal="center" vertical="center" wrapText="1"/>
    </xf>
    <xf numFmtId="174" fontId="7" fillId="0" borderId="17" xfId="0" applyNumberFormat="1" applyFont="1" applyFill="1" applyBorder="1" applyAlignment="1">
      <alignment horizontal="center" vertical="center" wrapText="1"/>
    </xf>
    <xf numFmtId="174" fontId="7" fillId="0" borderId="18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right" vertical="center"/>
    </xf>
    <xf numFmtId="0" fontId="7" fillId="0" borderId="23" xfId="0" applyFont="1" applyFill="1" applyBorder="1" applyAlignment="1">
      <alignment horizontal="right" vertical="center"/>
    </xf>
    <xf numFmtId="0" fontId="4" fillId="33" borderId="18" xfId="0" applyFont="1" applyFill="1" applyBorder="1" applyAlignment="1">
      <alignment horizontal="left" vertical="center" wrapText="1" indent="1"/>
    </xf>
    <xf numFmtId="0" fontId="10" fillId="0" borderId="12" xfId="0" applyFont="1" applyFill="1" applyBorder="1" applyAlignment="1">
      <alignment horizontal="center" vertical="center" wrapText="1"/>
    </xf>
    <xf numFmtId="174" fontId="7" fillId="0" borderId="19" xfId="0" applyNumberFormat="1" applyFont="1" applyFill="1" applyBorder="1" applyAlignment="1">
      <alignment horizontal="center" vertical="center" wrapText="1"/>
    </xf>
    <xf numFmtId="174" fontId="7" fillId="0" borderId="20" xfId="0" applyNumberFormat="1" applyFont="1" applyFill="1" applyBorder="1" applyAlignment="1">
      <alignment horizontal="center" vertical="center" wrapText="1"/>
    </xf>
    <xf numFmtId="174" fontId="7" fillId="0" borderId="23" xfId="0" applyNumberFormat="1" applyFont="1" applyFill="1" applyBorder="1" applyAlignment="1">
      <alignment horizontal="center" vertical="center" wrapText="1"/>
    </xf>
    <xf numFmtId="174" fontId="7" fillId="0" borderId="22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7" fillId="0" borderId="0" xfId="42" applyFont="1" applyAlignment="1" applyProtection="1">
      <alignment horizontal="right" vertical="center"/>
      <protection/>
    </xf>
    <xf numFmtId="174" fontId="55" fillId="33" borderId="19" xfId="0" applyNumberFormat="1" applyFont="1" applyFill="1" applyBorder="1" applyAlignment="1">
      <alignment horizontal="center" vertical="center" wrapText="1"/>
    </xf>
    <xf numFmtId="174" fontId="55" fillId="33" borderId="20" xfId="0" applyNumberFormat="1" applyFont="1" applyFill="1" applyBorder="1" applyAlignment="1">
      <alignment horizontal="center" vertical="center" wrapText="1"/>
    </xf>
    <xf numFmtId="174" fontId="55" fillId="33" borderId="21" xfId="0" applyNumberFormat="1" applyFont="1" applyFill="1" applyBorder="1" applyAlignment="1">
      <alignment horizontal="center" vertical="center" wrapText="1"/>
    </xf>
    <xf numFmtId="174" fontId="7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 vertical="top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22" xfId="0" applyFont="1" applyFill="1" applyBorder="1" applyAlignment="1">
      <alignment horizontal="center" wrapText="1"/>
    </xf>
    <xf numFmtId="0" fontId="7" fillId="31" borderId="11" xfId="0" applyFont="1" applyFill="1" applyBorder="1" applyAlignment="1">
      <alignment horizontal="center" vertical="center" wrapText="1"/>
    </xf>
    <xf numFmtId="0" fontId="7" fillId="31" borderId="12" xfId="0" applyFont="1" applyFill="1" applyBorder="1" applyAlignment="1">
      <alignment horizontal="center" vertical="center" wrapText="1"/>
    </xf>
    <xf numFmtId="0" fontId="4" fillId="31" borderId="19" xfId="0" applyFont="1" applyFill="1" applyBorder="1" applyAlignment="1">
      <alignment horizontal="center" vertical="center" wrapText="1"/>
    </xf>
    <xf numFmtId="0" fontId="4" fillId="31" borderId="20" xfId="0" applyFont="1" applyFill="1" applyBorder="1" applyAlignment="1">
      <alignment horizontal="center" vertical="center" wrapText="1"/>
    </xf>
    <xf numFmtId="0" fontId="4" fillId="31" borderId="21" xfId="0" applyFont="1" applyFill="1" applyBorder="1" applyAlignment="1">
      <alignment horizontal="center" vertical="center" wrapText="1"/>
    </xf>
    <xf numFmtId="0" fontId="4" fillId="31" borderId="24" xfId="0" applyFont="1" applyFill="1" applyBorder="1" applyAlignment="1">
      <alignment horizontal="center" vertical="center" wrapText="1"/>
    </xf>
    <xf numFmtId="0" fontId="4" fillId="31" borderId="0" xfId="0" applyFont="1" applyFill="1" applyBorder="1" applyAlignment="1">
      <alignment horizontal="center" vertical="center" wrapText="1"/>
    </xf>
    <xf numFmtId="0" fontId="4" fillId="31" borderId="15" xfId="0" applyFont="1" applyFill="1" applyBorder="1" applyAlignment="1">
      <alignment horizontal="center" vertical="center" wrapText="1"/>
    </xf>
    <xf numFmtId="0" fontId="4" fillId="31" borderId="23" xfId="0" applyFont="1" applyFill="1" applyBorder="1" applyAlignment="1">
      <alignment horizontal="center" vertical="center" wrapText="1"/>
    </xf>
    <xf numFmtId="0" fontId="4" fillId="31" borderId="22" xfId="0" applyFont="1" applyFill="1" applyBorder="1" applyAlignment="1">
      <alignment horizontal="center" vertical="center" wrapText="1"/>
    </xf>
    <xf numFmtId="0" fontId="4" fillId="31" borderId="13" xfId="0" applyFont="1" applyFill="1" applyBorder="1" applyAlignment="1">
      <alignment horizontal="center" vertical="center" wrapText="1"/>
    </xf>
    <xf numFmtId="0" fontId="7" fillId="31" borderId="16" xfId="0" applyFont="1" applyFill="1" applyBorder="1" applyAlignment="1">
      <alignment horizontal="center" vertical="justify"/>
    </xf>
    <xf numFmtId="0" fontId="7" fillId="31" borderId="17" xfId="0" applyFont="1" applyFill="1" applyBorder="1" applyAlignment="1">
      <alignment horizontal="center" vertical="justify"/>
    </xf>
    <xf numFmtId="0" fontId="7" fillId="31" borderId="18" xfId="0" applyFont="1" applyFill="1" applyBorder="1" applyAlignment="1">
      <alignment horizontal="center" vertical="justify"/>
    </xf>
    <xf numFmtId="0" fontId="7" fillId="31" borderId="14" xfId="0" applyFont="1" applyFill="1" applyBorder="1" applyAlignment="1">
      <alignment horizontal="center" vertical="center" wrapText="1"/>
    </xf>
    <xf numFmtId="0" fontId="7" fillId="31" borderId="16" xfId="0" applyFont="1" applyFill="1" applyBorder="1" applyAlignment="1">
      <alignment horizontal="center" vertical="center" wrapText="1"/>
    </xf>
    <xf numFmtId="0" fontId="7" fillId="31" borderId="17" xfId="0" applyFont="1" applyFill="1" applyBorder="1" applyAlignment="1">
      <alignment horizontal="center" vertical="center" wrapText="1"/>
    </xf>
    <xf numFmtId="0" fontId="7" fillId="31" borderId="18" xfId="0" applyFont="1" applyFill="1" applyBorder="1" applyAlignment="1">
      <alignment horizontal="center" vertical="center" wrapText="1"/>
    </xf>
    <xf numFmtId="0" fontId="15" fillId="31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/>
    </xf>
    <xf numFmtId="0" fontId="15" fillId="31" borderId="19" xfId="0" applyFont="1" applyFill="1" applyBorder="1" applyAlignment="1">
      <alignment horizontal="center" vertical="center" wrapText="1"/>
    </xf>
    <xf numFmtId="0" fontId="7" fillId="31" borderId="20" xfId="0" applyFont="1" applyFill="1" applyBorder="1" applyAlignment="1">
      <alignment horizontal="center" vertical="center" wrapText="1"/>
    </xf>
    <xf numFmtId="0" fontId="7" fillId="31" borderId="21" xfId="0" applyFont="1" applyFill="1" applyBorder="1" applyAlignment="1">
      <alignment horizontal="center" vertical="center" wrapText="1"/>
    </xf>
    <xf numFmtId="0" fontId="7" fillId="31" borderId="23" xfId="0" applyFont="1" applyFill="1" applyBorder="1" applyAlignment="1">
      <alignment horizontal="center" vertical="center" wrapText="1"/>
    </xf>
    <xf numFmtId="0" fontId="7" fillId="31" borderId="22" xfId="0" applyFont="1" applyFill="1" applyBorder="1" applyAlignment="1">
      <alignment horizontal="center" vertical="center" wrapText="1"/>
    </xf>
    <xf numFmtId="0" fontId="7" fillId="31" borderId="13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 inden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 indent="1"/>
    </xf>
    <xf numFmtId="0" fontId="4" fillId="0" borderId="21" xfId="0" applyFont="1" applyFill="1" applyBorder="1" applyAlignment="1">
      <alignment horizontal="left" vertical="center" wrapText="1" indent="1"/>
    </xf>
    <xf numFmtId="0" fontId="4" fillId="0" borderId="23" xfId="0" applyFont="1" applyFill="1" applyBorder="1" applyAlignment="1">
      <alignment horizontal="left" vertical="center" wrapText="1" indent="1"/>
    </xf>
    <xf numFmtId="0" fontId="4" fillId="0" borderId="13" xfId="0" applyFont="1" applyFill="1" applyBorder="1" applyAlignment="1">
      <alignment horizontal="left" vertical="center" wrapText="1" indent="1"/>
    </xf>
    <xf numFmtId="0" fontId="4" fillId="0" borderId="16" xfId="0" applyFont="1" applyFill="1" applyBorder="1" applyAlignment="1">
      <alignment horizontal="left" vertical="center" wrapText="1" indent="1"/>
    </xf>
    <xf numFmtId="0" fontId="4" fillId="0" borderId="18" xfId="0" applyFont="1" applyFill="1" applyBorder="1" applyAlignment="1">
      <alignment horizontal="left" vertical="center" wrapText="1" inden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?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Relationship Id="rId3" Type="http://schemas.openxmlformats.org/officeDocument/2006/relationships/image" Target="../media/image11.jpeg" /><Relationship Id="rId4" Type="http://schemas.openxmlformats.org/officeDocument/2006/relationships/image" Target="../media/image12.jpeg" /><Relationship Id="rId5" Type="http://schemas.openxmlformats.org/officeDocument/2006/relationships/image" Target="../media/image16.jpeg" /><Relationship Id="rId6" Type="http://schemas.openxmlformats.org/officeDocument/2006/relationships/image" Target="../media/image17.jpeg" /><Relationship Id="rId7" Type="http://schemas.openxmlformats.org/officeDocument/2006/relationships/image" Target="../media/image18.jpeg" /><Relationship Id="rId8" Type="http://schemas.openxmlformats.org/officeDocument/2006/relationships/image" Target="../media/image19.jpeg" /><Relationship Id="rId9" Type="http://schemas.openxmlformats.org/officeDocument/2006/relationships/image" Target="../media/image20.jpeg" /><Relationship Id="rId10" Type="http://schemas.openxmlformats.org/officeDocument/2006/relationships/image" Target="../media/image21.jpeg" /><Relationship Id="rId11" Type="http://schemas.openxmlformats.org/officeDocument/2006/relationships/image" Target="../media/image22.jpeg" /><Relationship Id="rId12" Type="http://schemas.openxmlformats.org/officeDocument/2006/relationships/image" Target="../media/image23.jpeg" /><Relationship Id="rId13" Type="http://schemas.openxmlformats.org/officeDocument/2006/relationships/image" Target="../media/image24.jpeg" /><Relationship Id="rId14" Type="http://schemas.openxmlformats.org/officeDocument/2006/relationships/image" Target="../media/image25.jpeg" /><Relationship Id="rId15" Type="http://schemas.openxmlformats.org/officeDocument/2006/relationships/image" Target="../media/image26.jpeg" /><Relationship Id="rId16" Type="http://schemas.openxmlformats.org/officeDocument/2006/relationships/image" Target="../media/image27.jpeg" /><Relationship Id="rId17" Type="http://schemas.openxmlformats.org/officeDocument/2006/relationships/image" Target="../media/image28.jpeg" /><Relationship Id="rId18" Type="http://schemas.openxmlformats.org/officeDocument/2006/relationships/image" Target="../media/image29.jpeg" /><Relationship Id="rId19" Type="http://schemas.openxmlformats.org/officeDocument/2006/relationships/image" Target="../media/image30.jpeg" /><Relationship Id="rId20" Type="http://schemas.openxmlformats.org/officeDocument/2006/relationships/image" Target="../media/image31.jpeg" /><Relationship Id="rId21" Type="http://schemas.openxmlformats.org/officeDocument/2006/relationships/image" Target="../media/image32.jpeg" /><Relationship Id="rId22" Type="http://schemas.openxmlformats.org/officeDocument/2006/relationships/image" Target="../media/image33.jpeg" /><Relationship Id="rId23" Type="http://schemas.openxmlformats.org/officeDocument/2006/relationships/image" Target="../media/image34.jpeg" /><Relationship Id="rId24" Type="http://schemas.openxmlformats.org/officeDocument/2006/relationships/image" Target="../media/image35.jpeg" /><Relationship Id="rId25" Type="http://schemas.openxmlformats.org/officeDocument/2006/relationships/image" Target="../media/image36.jpeg" /><Relationship Id="rId26" Type="http://schemas.openxmlformats.org/officeDocument/2006/relationships/image" Target="../media/image37.jpeg" /><Relationship Id="rId27" Type="http://schemas.openxmlformats.org/officeDocument/2006/relationships/image" Target="../media/image38.jpeg" /><Relationship Id="rId28" Type="http://schemas.openxmlformats.org/officeDocument/2006/relationships/image" Target="../media/image39.jpeg" /><Relationship Id="rId29" Type="http://schemas.openxmlformats.org/officeDocument/2006/relationships/image" Target="../media/image40.jpeg" /><Relationship Id="rId30" Type="http://schemas.openxmlformats.org/officeDocument/2006/relationships/image" Target="../media/image41.jpeg" /><Relationship Id="rId31" Type="http://schemas.openxmlformats.org/officeDocument/2006/relationships/image" Target="../media/image42.jpeg" /><Relationship Id="rId32" Type="http://schemas.openxmlformats.org/officeDocument/2006/relationships/image" Target="../media/image43.jpeg" /><Relationship Id="rId33" Type="http://schemas.openxmlformats.org/officeDocument/2006/relationships/image" Target="../media/image44.jpeg" /><Relationship Id="rId34" Type="http://schemas.openxmlformats.org/officeDocument/2006/relationships/image" Target="../media/image45.jpeg" /><Relationship Id="rId35" Type="http://schemas.openxmlformats.org/officeDocument/2006/relationships/image" Target="../media/image46.jpeg" /><Relationship Id="rId36" Type="http://schemas.openxmlformats.org/officeDocument/2006/relationships/image" Target="../media/image47.jpeg" /><Relationship Id="rId37" Type="http://schemas.openxmlformats.org/officeDocument/2006/relationships/image" Target="../media/image48.jpeg" /><Relationship Id="rId38" Type="http://schemas.openxmlformats.org/officeDocument/2006/relationships/image" Target="../media/image49.jpeg" /><Relationship Id="rId39" Type="http://schemas.openxmlformats.org/officeDocument/2006/relationships/image" Target="../media/image50.jpeg" /><Relationship Id="rId40" Type="http://schemas.openxmlformats.org/officeDocument/2006/relationships/image" Target="../media/image51.jpeg" /><Relationship Id="rId41" Type="http://schemas.openxmlformats.org/officeDocument/2006/relationships/image" Target="../media/image52.jpeg" /><Relationship Id="rId42" Type="http://schemas.openxmlformats.org/officeDocument/2006/relationships/image" Target="../media/image53.jpeg" /><Relationship Id="rId43" Type="http://schemas.openxmlformats.org/officeDocument/2006/relationships/image" Target="../media/image13.jpeg" /><Relationship Id="rId44" Type="http://schemas.openxmlformats.org/officeDocument/2006/relationships/image" Target="../media/image14.jpeg" /><Relationship Id="rId45" Type="http://schemas.openxmlformats.org/officeDocument/2006/relationships/image" Target="../media/image7.jpeg" /><Relationship Id="rId46" Type="http://schemas.openxmlformats.org/officeDocument/2006/relationships/image" Target="../media/image15.jpeg" /><Relationship Id="rId47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57150</xdr:rowOff>
    </xdr:from>
    <xdr:to>
      <xdr:col>2</xdr:col>
      <xdr:colOff>809625</xdr:colOff>
      <xdr:row>6</xdr:row>
      <xdr:rowOff>57150</xdr:rowOff>
    </xdr:to>
    <xdr:pic>
      <xdr:nvPicPr>
        <xdr:cNvPr id="1" name="Picture 1" descr="товарный знак №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57150"/>
          <a:ext cx="10191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114300</xdr:colOff>
      <xdr:row>18</xdr:row>
      <xdr:rowOff>47625</xdr:rowOff>
    </xdr:from>
    <xdr:to>
      <xdr:col>6</xdr:col>
      <xdr:colOff>66675</xdr:colOff>
      <xdr:row>19</xdr:row>
      <xdr:rowOff>142875</xdr:rowOff>
    </xdr:to>
    <xdr:pic>
      <xdr:nvPicPr>
        <xdr:cNvPr id="2" name="Picture 185" descr="455х260_1прайс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3600" y="3848100"/>
          <a:ext cx="5905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238125</xdr:colOff>
      <xdr:row>18</xdr:row>
      <xdr:rowOff>38100</xdr:rowOff>
    </xdr:from>
    <xdr:to>
      <xdr:col>8</xdr:col>
      <xdr:colOff>152400</xdr:colOff>
      <xdr:row>19</xdr:row>
      <xdr:rowOff>190500</xdr:rowOff>
    </xdr:to>
    <xdr:pic>
      <xdr:nvPicPr>
        <xdr:cNvPr id="3" name="Picture 187" descr="455х260_3прайс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95600" y="3838575"/>
          <a:ext cx="6572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24</xdr:row>
      <xdr:rowOff>28575</xdr:rowOff>
    </xdr:from>
    <xdr:to>
      <xdr:col>7</xdr:col>
      <xdr:colOff>133350</xdr:colOff>
      <xdr:row>24</xdr:row>
      <xdr:rowOff>257175</xdr:rowOff>
    </xdr:to>
    <xdr:pic>
      <xdr:nvPicPr>
        <xdr:cNvPr id="4" name="Picture 240" descr="0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14600" y="5133975"/>
          <a:ext cx="638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33</xdr:row>
      <xdr:rowOff>85725</xdr:rowOff>
    </xdr:from>
    <xdr:to>
      <xdr:col>5</xdr:col>
      <xdr:colOff>247650</xdr:colOff>
      <xdr:row>34</xdr:row>
      <xdr:rowOff>123825</xdr:rowOff>
    </xdr:to>
    <xdr:pic>
      <xdr:nvPicPr>
        <xdr:cNvPr id="5" name="Picture 266" descr="0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19275" y="7934325"/>
          <a:ext cx="7905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33</xdr:row>
      <xdr:rowOff>47625</xdr:rowOff>
    </xdr:from>
    <xdr:to>
      <xdr:col>8</xdr:col>
      <xdr:colOff>133350</xdr:colOff>
      <xdr:row>34</xdr:row>
      <xdr:rowOff>200025</xdr:rowOff>
    </xdr:to>
    <xdr:pic>
      <xdr:nvPicPr>
        <xdr:cNvPr id="6" name="Picture 268" descr="0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57500" y="7896225"/>
          <a:ext cx="6762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49</xdr:row>
      <xdr:rowOff>19050</xdr:rowOff>
    </xdr:from>
    <xdr:to>
      <xdr:col>8</xdr:col>
      <xdr:colOff>95250</xdr:colOff>
      <xdr:row>49</xdr:row>
      <xdr:rowOff>323850</xdr:rowOff>
    </xdr:to>
    <xdr:pic>
      <xdr:nvPicPr>
        <xdr:cNvPr id="7" name="Picture 295" descr="0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90775" y="12230100"/>
          <a:ext cx="1104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838200</xdr:colOff>
      <xdr:row>54</xdr:row>
      <xdr:rowOff>190500</xdr:rowOff>
    </xdr:from>
    <xdr:to>
      <xdr:col>6</xdr:col>
      <xdr:colOff>38100</xdr:colOff>
      <xdr:row>54</xdr:row>
      <xdr:rowOff>190500</xdr:rowOff>
    </xdr:to>
    <xdr:pic>
      <xdr:nvPicPr>
        <xdr:cNvPr id="8" name="Picture 295" descr="0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504950" y="13782675"/>
          <a:ext cx="1190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142875</xdr:colOff>
      <xdr:row>20</xdr:row>
      <xdr:rowOff>28575</xdr:rowOff>
    </xdr:from>
    <xdr:to>
      <xdr:col>7</xdr:col>
      <xdr:colOff>142875</xdr:colOff>
      <xdr:row>20</xdr:row>
      <xdr:rowOff>276225</xdr:rowOff>
    </xdr:to>
    <xdr:pic>
      <xdr:nvPicPr>
        <xdr:cNvPr id="9" name="Picture 217" descr="0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505075" y="4238625"/>
          <a:ext cx="657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16</xdr:row>
      <xdr:rowOff>28575</xdr:rowOff>
    </xdr:from>
    <xdr:to>
      <xdr:col>7</xdr:col>
      <xdr:colOff>171450</xdr:colOff>
      <xdr:row>16</xdr:row>
      <xdr:rowOff>247650</xdr:rowOff>
    </xdr:to>
    <xdr:pic>
      <xdr:nvPicPr>
        <xdr:cNvPr id="10" name="Picture 4175" descr="400х200_(РУ-П-1)_прайс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667000" y="3248025"/>
          <a:ext cx="523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38100</xdr:colOff>
      <xdr:row>12</xdr:row>
      <xdr:rowOff>57150</xdr:rowOff>
    </xdr:from>
    <xdr:to>
      <xdr:col>7</xdr:col>
      <xdr:colOff>104775</xdr:colOff>
      <xdr:row>13</xdr:row>
      <xdr:rowOff>228600</xdr:rowOff>
    </xdr:to>
    <xdr:pic>
      <xdr:nvPicPr>
        <xdr:cNvPr id="11" name="Picture 4176" descr="350х100_(РУ-П-10)_прайс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695575" y="2324100"/>
          <a:ext cx="428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47625</xdr:colOff>
      <xdr:row>14</xdr:row>
      <xdr:rowOff>38100</xdr:rowOff>
    </xdr:from>
    <xdr:to>
      <xdr:col>7</xdr:col>
      <xdr:colOff>161925</xdr:colOff>
      <xdr:row>14</xdr:row>
      <xdr:rowOff>266700</xdr:rowOff>
    </xdr:to>
    <xdr:pic>
      <xdr:nvPicPr>
        <xdr:cNvPr id="12" name="Picture 4177" descr="360х210_(РУ-П-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705100" y="2733675"/>
          <a:ext cx="4762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123825</xdr:colOff>
      <xdr:row>22</xdr:row>
      <xdr:rowOff>57150</xdr:rowOff>
    </xdr:from>
    <xdr:to>
      <xdr:col>7</xdr:col>
      <xdr:colOff>123825</xdr:colOff>
      <xdr:row>23</xdr:row>
      <xdr:rowOff>95250</xdr:rowOff>
    </xdr:to>
    <xdr:pic>
      <xdr:nvPicPr>
        <xdr:cNvPr id="13" name="Picture 4200" descr="520х200_(РУ-П-2А)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86025" y="4800600"/>
          <a:ext cx="657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28</xdr:row>
      <xdr:rowOff>38100</xdr:rowOff>
    </xdr:from>
    <xdr:to>
      <xdr:col>7</xdr:col>
      <xdr:colOff>142875</xdr:colOff>
      <xdr:row>28</xdr:row>
      <xdr:rowOff>295275</xdr:rowOff>
    </xdr:to>
    <xdr:pic>
      <xdr:nvPicPr>
        <xdr:cNvPr id="14" name="Picture 4225" descr="520х250_(РУ-П-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533650" y="6115050"/>
          <a:ext cx="628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133350</xdr:colOff>
      <xdr:row>29</xdr:row>
      <xdr:rowOff>47625</xdr:rowOff>
    </xdr:from>
    <xdr:to>
      <xdr:col>7</xdr:col>
      <xdr:colOff>161925</xdr:colOff>
      <xdr:row>29</xdr:row>
      <xdr:rowOff>285750</xdr:rowOff>
    </xdr:to>
    <xdr:pic>
      <xdr:nvPicPr>
        <xdr:cNvPr id="15" name="Picture 4226" descr="550х230_РУ-П-1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95550" y="6448425"/>
          <a:ext cx="6858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85725</xdr:colOff>
      <xdr:row>30</xdr:row>
      <xdr:rowOff>28575</xdr:rowOff>
    </xdr:from>
    <xdr:to>
      <xdr:col>7</xdr:col>
      <xdr:colOff>190500</xdr:colOff>
      <xdr:row>30</xdr:row>
      <xdr:rowOff>314325</xdr:rowOff>
    </xdr:to>
    <xdr:pic>
      <xdr:nvPicPr>
        <xdr:cNvPr id="16" name="Picture 4227" descr="600х230_РУ-П-1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447925" y="6743700"/>
          <a:ext cx="762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104775</xdr:colOff>
      <xdr:row>31</xdr:row>
      <xdr:rowOff>47625</xdr:rowOff>
    </xdr:from>
    <xdr:to>
      <xdr:col>7</xdr:col>
      <xdr:colOff>200025</xdr:colOff>
      <xdr:row>31</xdr:row>
      <xdr:rowOff>333375</xdr:rowOff>
    </xdr:to>
    <xdr:pic>
      <xdr:nvPicPr>
        <xdr:cNvPr id="17" name="Picture 4255" descr="600х250_РУ-П-1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7086600"/>
          <a:ext cx="7524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36</xdr:row>
      <xdr:rowOff>28575</xdr:rowOff>
    </xdr:from>
    <xdr:to>
      <xdr:col>7</xdr:col>
      <xdr:colOff>342900</xdr:colOff>
      <xdr:row>36</xdr:row>
      <xdr:rowOff>295275</xdr:rowOff>
    </xdr:to>
    <xdr:pic>
      <xdr:nvPicPr>
        <xdr:cNvPr id="18" name="Picture 4284" descr="680х210_РУ-П-1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409825" y="8562975"/>
          <a:ext cx="9525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38</xdr:row>
      <xdr:rowOff>47625</xdr:rowOff>
    </xdr:from>
    <xdr:to>
      <xdr:col>8</xdr:col>
      <xdr:colOff>9525</xdr:colOff>
      <xdr:row>38</xdr:row>
      <xdr:rowOff>314325</xdr:rowOff>
    </xdr:to>
    <xdr:pic>
      <xdr:nvPicPr>
        <xdr:cNvPr id="19" name="Picture 4313" descr="700х230_РУ-П-11,5-прайс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28875" y="9134475"/>
          <a:ext cx="981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104775</xdr:colOff>
      <xdr:row>39</xdr:row>
      <xdr:rowOff>28575</xdr:rowOff>
    </xdr:from>
    <xdr:to>
      <xdr:col>8</xdr:col>
      <xdr:colOff>0</xdr:colOff>
      <xdr:row>39</xdr:row>
      <xdr:rowOff>314325</xdr:rowOff>
    </xdr:to>
    <xdr:pic>
      <xdr:nvPicPr>
        <xdr:cNvPr id="20" name="Picture 4314" descr="700х250_РУ-П-1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466975" y="94773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95250</xdr:colOff>
      <xdr:row>43</xdr:row>
      <xdr:rowOff>38100</xdr:rowOff>
    </xdr:from>
    <xdr:to>
      <xdr:col>8</xdr:col>
      <xdr:colOff>0</xdr:colOff>
      <xdr:row>43</xdr:row>
      <xdr:rowOff>314325</xdr:rowOff>
    </xdr:to>
    <xdr:pic>
      <xdr:nvPicPr>
        <xdr:cNvPr id="21" name="Picture 4375" descr="710х250_РУ-П-1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57450" y="10401300"/>
          <a:ext cx="9429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45</xdr:row>
      <xdr:rowOff>19050</xdr:rowOff>
    </xdr:from>
    <xdr:to>
      <xdr:col>8</xdr:col>
      <xdr:colOff>38100</xdr:colOff>
      <xdr:row>45</xdr:row>
      <xdr:rowOff>257175</xdr:rowOff>
    </xdr:to>
    <xdr:pic>
      <xdr:nvPicPr>
        <xdr:cNvPr id="22" name="Picture 4531" descr="750х210_РУ-П-13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428875" y="10953750"/>
          <a:ext cx="10096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</xdr:colOff>
      <xdr:row>46</xdr:row>
      <xdr:rowOff>28575</xdr:rowOff>
    </xdr:from>
    <xdr:to>
      <xdr:col>8</xdr:col>
      <xdr:colOff>47625</xdr:colOff>
      <xdr:row>46</xdr:row>
      <xdr:rowOff>314325</xdr:rowOff>
    </xdr:to>
    <xdr:pic>
      <xdr:nvPicPr>
        <xdr:cNvPr id="23" name="Picture 4532" descr="800х230_РУ-П-1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371725" y="11268075"/>
          <a:ext cx="10763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47</xdr:row>
      <xdr:rowOff>19050</xdr:rowOff>
    </xdr:from>
    <xdr:to>
      <xdr:col>8</xdr:col>
      <xdr:colOff>66675</xdr:colOff>
      <xdr:row>47</xdr:row>
      <xdr:rowOff>304800</xdr:rowOff>
    </xdr:to>
    <xdr:pic>
      <xdr:nvPicPr>
        <xdr:cNvPr id="24" name="Picture 4533" descr="800х250_РУ-П-1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400300" y="11601450"/>
          <a:ext cx="10668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48</xdr:row>
      <xdr:rowOff>28575</xdr:rowOff>
    </xdr:from>
    <xdr:to>
      <xdr:col>8</xdr:col>
      <xdr:colOff>114300</xdr:colOff>
      <xdr:row>48</xdr:row>
      <xdr:rowOff>266700</xdr:rowOff>
    </xdr:to>
    <xdr:pic>
      <xdr:nvPicPr>
        <xdr:cNvPr id="25" name="Picture 4534" descr="840х210_РУ-П-210_прайс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00300" y="11944350"/>
          <a:ext cx="11144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53</xdr:row>
      <xdr:rowOff>19050</xdr:rowOff>
    </xdr:from>
    <xdr:to>
      <xdr:col>8</xdr:col>
      <xdr:colOff>123825</xdr:colOff>
      <xdr:row>53</xdr:row>
      <xdr:rowOff>285750</xdr:rowOff>
    </xdr:to>
    <xdr:pic>
      <xdr:nvPicPr>
        <xdr:cNvPr id="26" name="Picture 4535" descr="900х210_РУ-П-13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219325" y="13306425"/>
          <a:ext cx="13049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219075</xdr:colOff>
      <xdr:row>58</xdr:row>
      <xdr:rowOff>19050</xdr:rowOff>
    </xdr:from>
    <xdr:to>
      <xdr:col>8</xdr:col>
      <xdr:colOff>142875</xdr:colOff>
      <xdr:row>58</xdr:row>
      <xdr:rowOff>304800</xdr:rowOff>
    </xdr:to>
    <xdr:pic>
      <xdr:nvPicPr>
        <xdr:cNvPr id="27" name="Picture 4571" descr="900х230_РУ-П-1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238375" y="14763750"/>
          <a:ext cx="1304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238125</xdr:colOff>
      <xdr:row>59</xdr:row>
      <xdr:rowOff>28575</xdr:rowOff>
    </xdr:from>
    <xdr:to>
      <xdr:col>8</xdr:col>
      <xdr:colOff>180975</xdr:colOff>
      <xdr:row>59</xdr:row>
      <xdr:rowOff>295275</xdr:rowOff>
    </xdr:to>
    <xdr:pic>
      <xdr:nvPicPr>
        <xdr:cNvPr id="28" name="Picture 4572" descr="910х230_РУ-П-5А_обл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257425" y="15106650"/>
          <a:ext cx="13239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247650</xdr:colOff>
      <xdr:row>60</xdr:row>
      <xdr:rowOff>28575</xdr:rowOff>
    </xdr:from>
    <xdr:to>
      <xdr:col>8</xdr:col>
      <xdr:colOff>190500</xdr:colOff>
      <xdr:row>60</xdr:row>
      <xdr:rowOff>314325</xdr:rowOff>
    </xdr:to>
    <xdr:pic>
      <xdr:nvPicPr>
        <xdr:cNvPr id="29" name="Picture 4573" descr="910х250_РУ-П-12_усил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266950" y="15420975"/>
          <a:ext cx="1323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95250</xdr:colOff>
      <xdr:row>64</xdr:row>
      <xdr:rowOff>38100</xdr:rowOff>
    </xdr:from>
    <xdr:to>
      <xdr:col>8</xdr:col>
      <xdr:colOff>209550</xdr:colOff>
      <xdr:row>64</xdr:row>
      <xdr:rowOff>342900</xdr:rowOff>
    </xdr:to>
    <xdr:pic>
      <xdr:nvPicPr>
        <xdr:cNvPr id="30" name="Picture 4575" descr="1100х210_уср_РУ-П-12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114550" y="16611600"/>
          <a:ext cx="14954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95250</xdr:colOff>
      <xdr:row>63</xdr:row>
      <xdr:rowOff>47625</xdr:rowOff>
    </xdr:from>
    <xdr:to>
      <xdr:col>8</xdr:col>
      <xdr:colOff>200025</xdr:colOff>
      <xdr:row>63</xdr:row>
      <xdr:rowOff>314325</xdr:rowOff>
    </xdr:to>
    <xdr:pic>
      <xdr:nvPicPr>
        <xdr:cNvPr id="31" name="Picture 4577" descr="1100х210_обл_РУ-П-13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114550" y="16259175"/>
          <a:ext cx="14859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</xdr:colOff>
      <xdr:row>32</xdr:row>
      <xdr:rowOff>171450</xdr:rowOff>
    </xdr:from>
    <xdr:to>
      <xdr:col>6</xdr:col>
      <xdr:colOff>38100</xdr:colOff>
      <xdr:row>32</xdr:row>
      <xdr:rowOff>409575</xdr:rowOff>
    </xdr:to>
    <xdr:pic>
      <xdr:nvPicPr>
        <xdr:cNvPr id="32" name="Рисунок 38" descr="01.600х250_прайс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781175" y="75723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114300</xdr:colOff>
      <xdr:row>32</xdr:row>
      <xdr:rowOff>38100</xdr:rowOff>
    </xdr:from>
    <xdr:to>
      <xdr:col>8</xdr:col>
      <xdr:colOff>104775</xdr:colOff>
      <xdr:row>32</xdr:row>
      <xdr:rowOff>419100</xdr:rowOff>
    </xdr:to>
    <xdr:pic>
      <xdr:nvPicPr>
        <xdr:cNvPr id="33" name="Рисунок 40" descr="600х250_прайс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771775" y="7439025"/>
          <a:ext cx="733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</xdr:colOff>
      <xdr:row>55</xdr:row>
      <xdr:rowOff>200025</xdr:rowOff>
    </xdr:from>
    <xdr:to>
      <xdr:col>6</xdr:col>
      <xdr:colOff>123825</xdr:colOff>
      <xdr:row>55</xdr:row>
      <xdr:rowOff>476250</xdr:rowOff>
    </xdr:to>
    <xdr:pic>
      <xdr:nvPicPr>
        <xdr:cNvPr id="34" name="Рисунок 42" descr="01.905х248_прайс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781175" y="13982700"/>
          <a:ext cx="1000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171450</xdr:colOff>
      <xdr:row>55</xdr:row>
      <xdr:rowOff>28575</xdr:rowOff>
    </xdr:from>
    <xdr:to>
      <xdr:col>8</xdr:col>
      <xdr:colOff>257175</xdr:colOff>
      <xdr:row>55</xdr:row>
      <xdr:rowOff>476250</xdr:rowOff>
    </xdr:to>
    <xdr:pic>
      <xdr:nvPicPr>
        <xdr:cNvPr id="35" name="Рисунок 43" descr="02.905х248_прайс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828925" y="13811250"/>
          <a:ext cx="828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50</xdr:row>
      <xdr:rowOff>28575</xdr:rowOff>
    </xdr:from>
    <xdr:to>
      <xdr:col>5</xdr:col>
      <xdr:colOff>219075</xdr:colOff>
      <xdr:row>50</xdr:row>
      <xdr:rowOff>238125</xdr:rowOff>
    </xdr:to>
    <xdr:pic>
      <xdr:nvPicPr>
        <xdr:cNvPr id="36" name="Рисунок 44" descr="01.872x215_прайс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762125" y="12573000"/>
          <a:ext cx="8191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38100</xdr:colOff>
      <xdr:row>50</xdr:row>
      <xdr:rowOff>38100</xdr:rowOff>
    </xdr:from>
    <xdr:to>
      <xdr:col>8</xdr:col>
      <xdr:colOff>209550</xdr:colOff>
      <xdr:row>50</xdr:row>
      <xdr:rowOff>247650</xdr:rowOff>
    </xdr:to>
    <xdr:pic>
      <xdr:nvPicPr>
        <xdr:cNvPr id="37" name="Рисунок 45" descr="02.872x215_прайс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695575" y="12582525"/>
          <a:ext cx="914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78</xdr:row>
      <xdr:rowOff>28575</xdr:rowOff>
    </xdr:from>
    <xdr:to>
      <xdr:col>7</xdr:col>
      <xdr:colOff>76200</xdr:colOff>
      <xdr:row>78</xdr:row>
      <xdr:rowOff>295275</xdr:rowOff>
    </xdr:to>
    <xdr:pic>
      <xdr:nvPicPr>
        <xdr:cNvPr id="38" name="Рисунок 47" descr="Треуголь-1_прайс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2562225" y="19945350"/>
          <a:ext cx="5334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79</xdr:row>
      <xdr:rowOff>47625</xdr:rowOff>
    </xdr:from>
    <xdr:to>
      <xdr:col>7</xdr:col>
      <xdr:colOff>152400</xdr:colOff>
      <xdr:row>80</xdr:row>
      <xdr:rowOff>9525</xdr:rowOff>
    </xdr:to>
    <xdr:pic>
      <xdr:nvPicPr>
        <xdr:cNvPr id="39" name="Рисунок 48" descr="Треуг-2_прайс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533650" y="20288250"/>
          <a:ext cx="638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238125</xdr:colOff>
      <xdr:row>80</xdr:row>
      <xdr:rowOff>28575</xdr:rowOff>
    </xdr:from>
    <xdr:to>
      <xdr:col>5</xdr:col>
      <xdr:colOff>285750</xdr:colOff>
      <xdr:row>80</xdr:row>
      <xdr:rowOff>276225</xdr:rowOff>
    </xdr:to>
    <xdr:pic>
      <xdr:nvPicPr>
        <xdr:cNvPr id="40" name="Рисунок 50" descr="01.Поворотный 300х220_прайс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2257425" y="20593050"/>
          <a:ext cx="3905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80</xdr:row>
      <xdr:rowOff>9525</xdr:rowOff>
    </xdr:from>
    <xdr:to>
      <xdr:col>7</xdr:col>
      <xdr:colOff>314325</xdr:colOff>
      <xdr:row>80</xdr:row>
      <xdr:rowOff>304800</xdr:rowOff>
    </xdr:to>
    <xdr:pic>
      <xdr:nvPicPr>
        <xdr:cNvPr id="41" name="Рисунок 52" descr="02.Поворотный 300х220_прайс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857500" y="20574000"/>
          <a:ext cx="4762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133350</xdr:colOff>
      <xdr:row>81</xdr:row>
      <xdr:rowOff>19050</xdr:rowOff>
    </xdr:from>
    <xdr:to>
      <xdr:col>5</xdr:col>
      <xdr:colOff>247650</xdr:colOff>
      <xdr:row>81</xdr:row>
      <xdr:rowOff>304800</xdr:rowOff>
    </xdr:to>
    <xdr:pic>
      <xdr:nvPicPr>
        <xdr:cNvPr id="42" name="Рисунок 54" descr="01.Поворотный-300х430_прайс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2152650" y="20907375"/>
          <a:ext cx="4572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104775</xdr:colOff>
      <xdr:row>80</xdr:row>
      <xdr:rowOff>295275</xdr:rowOff>
    </xdr:from>
    <xdr:to>
      <xdr:col>7</xdr:col>
      <xdr:colOff>304800</xdr:colOff>
      <xdr:row>81</xdr:row>
      <xdr:rowOff>342900</xdr:rowOff>
    </xdr:to>
    <xdr:pic>
      <xdr:nvPicPr>
        <xdr:cNvPr id="43" name="Рисунок 55" descr="02.Поворотный-300х430_прайс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762250" y="20859750"/>
          <a:ext cx="5619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314325</xdr:colOff>
      <xdr:row>73</xdr:row>
      <xdr:rowOff>9525</xdr:rowOff>
    </xdr:from>
    <xdr:to>
      <xdr:col>6</xdr:col>
      <xdr:colOff>47625</xdr:colOff>
      <xdr:row>73</xdr:row>
      <xdr:rowOff>352425</xdr:rowOff>
    </xdr:to>
    <xdr:pic>
      <xdr:nvPicPr>
        <xdr:cNvPr id="44" name="Рисунок 56" descr="01.Сегмент-430_прайс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2333625" y="18773775"/>
          <a:ext cx="3714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190500</xdr:colOff>
      <xdr:row>73</xdr:row>
      <xdr:rowOff>9525</xdr:rowOff>
    </xdr:from>
    <xdr:to>
      <xdr:col>7</xdr:col>
      <xdr:colOff>200025</xdr:colOff>
      <xdr:row>73</xdr:row>
      <xdr:rowOff>352425</xdr:rowOff>
    </xdr:to>
    <xdr:pic>
      <xdr:nvPicPr>
        <xdr:cNvPr id="45" name="Рисунок 57" descr="02.Сегмент-430_прайс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847975" y="18773775"/>
          <a:ext cx="371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</xdr:colOff>
      <xdr:row>83</xdr:row>
      <xdr:rowOff>19050</xdr:rowOff>
    </xdr:from>
    <xdr:to>
      <xdr:col>6</xdr:col>
      <xdr:colOff>142875</xdr:colOff>
      <xdr:row>83</xdr:row>
      <xdr:rowOff>295275</xdr:rowOff>
    </xdr:to>
    <xdr:pic>
      <xdr:nvPicPr>
        <xdr:cNvPr id="46" name="Рисунок 58" descr="01.Колосник-400х200_П_прайс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2171700" y="21469350"/>
          <a:ext cx="628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219075</xdr:colOff>
      <xdr:row>83</xdr:row>
      <xdr:rowOff>85725</xdr:rowOff>
    </xdr:from>
    <xdr:to>
      <xdr:col>8</xdr:col>
      <xdr:colOff>171450</xdr:colOff>
      <xdr:row>83</xdr:row>
      <xdr:rowOff>238125</xdr:rowOff>
    </xdr:to>
    <xdr:pic>
      <xdr:nvPicPr>
        <xdr:cNvPr id="47" name="Рисунок 59" descr="02.Колосник-400х200_П_прайс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876550" y="21536025"/>
          <a:ext cx="6953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123825</xdr:colOff>
      <xdr:row>84</xdr:row>
      <xdr:rowOff>28575</xdr:rowOff>
    </xdr:from>
    <xdr:to>
      <xdr:col>7</xdr:col>
      <xdr:colOff>219075</xdr:colOff>
      <xdr:row>84</xdr:row>
      <xdr:rowOff>381000</xdr:rowOff>
    </xdr:to>
    <xdr:pic>
      <xdr:nvPicPr>
        <xdr:cNvPr id="48" name="Рисунок 62" descr="РПК_прайс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2486025" y="21802725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magra.ru/" TargetMode="External" /><Relationship Id="rId2" Type="http://schemas.openxmlformats.org/officeDocument/2006/relationships/hyperlink" Target="mailto:info@promagra.ru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1"/>
  <sheetViews>
    <sheetView showGridLines="0" tabSelected="1" zoomScaleSheetLayoutView="130" workbookViewId="0" topLeftCell="A4">
      <selection activeCell="B80" sqref="B80"/>
    </sheetView>
  </sheetViews>
  <sheetFormatPr defaultColWidth="9.125" defaultRowHeight="12.75"/>
  <cols>
    <col min="1" max="1" width="3.50390625" style="3" customWidth="1"/>
    <col min="2" max="2" width="5.25390625" style="7" customWidth="1"/>
    <col min="3" max="3" width="13.875" style="8" customWidth="1"/>
    <col min="4" max="4" width="3.875" style="8" customWidth="1"/>
    <col min="5" max="5" width="4.50390625" style="8" customWidth="1"/>
    <col min="6" max="6" width="3.875" style="8" customWidth="1"/>
    <col min="7" max="7" width="4.75390625" style="8" customWidth="1"/>
    <col min="8" max="8" width="5.00390625" style="8" customWidth="1"/>
    <col min="9" max="9" width="3.50390625" style="8" customWidth="1"/>
    <col min="10" max="11" width="5.125" style="3" customWidth="1"/>
    <col min="12" max="12" width="1.875" style="3" customWidth="1"/>
    <col min="13" max="13" width="1.4921875" style="3" customWidth="1"/>
    <col min="14" max="14" width="1.875" style="3" customWidth="1"/>
    <col min="15" max="18" width="7.875" style="3" customWidth="1"/>
    <col min="19" max="16384" width="9.125" style="3" customWidth="1"/>
  </cols>
  <sheetData>
    <row r="1" spans="4:18" ht="14.25" customHeight="1">
      <c r="D1" s="128" t="s">
        <v>2</v>
      </c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</row>
    <row r="2" spans="2:18" ht="20.25" customHeight="1">
      <c r="B2" s="13"/>
      <c r="C2" s="1"/>
      <c r="D2" s="129" t="s">
        <v>10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</row>
    <row r="3" spans="3:18" ht="12" customHeight="1">
      <c r="C3" s="2"/>
      <c r="D3" s="130" t="s">
        <v>0</v>
      </c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</row>
    <row r="4" spans="2:18" ht="14.25" customHeight="1">
      <c r="B4" s="13"/>
      <c r="C4" s="1"/>
      <c r="D4" s="131" t="s">
        <v>1</v>
      </c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2:18" s="4" customFormat="1" ht="12.75" customHeight="1">
      <c r="B5" s="14"/>
      <c r="C5" s="11"/>
      <c r="D5" s="122" t="s">
        <v>13</v>
      </c>
      <c r="E5" s="122"/>
      <c r="F5" s="122"/>
      <c r="G5" s="122"/>
      <c r="H5" s="122"/>
      <c r="I5" s="122"/>
      <c r="J5" s="122"/>
      <c r="K5" s="122"/>
      <c r="L5" s="31"/>
      <c r="M5" s="31" t="s">
        <v>14</v>
      </c>
      <c r="N5" s="31"/>
      <c r="O5" s="31"/>
      <c r="P5" s="31"/>
      <c r="Q5" s="31"/>
      <c r="R5" s="31"/>
    </row>
    <row r="6" spans="2:18" s="4" customFormat="1" ht="12.75" customHeight="1">
      <c r="B6" s="14"/>
      <c r="C6" s="11"/>
      <c r="D6" s="132" t="s">
        <v>69</v>
      </c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</row>
    <row r="7" spans="3:18" ht="15.75" customHeight="1">
      <c r="C7" s="2"/>
      <c r="D7" s="132" t="s">
        <v>20</v>
      </c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</row>
    <row r="8" spans="1:18" ht="18" customHeight="1">
      <c r="A8" s="108" t="s">
        <v>73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33" t="s">
        <v>141</v>
      </c>
      <c r="M8" s="133"/>
      <c r="N8" s="133"/>
      <c r="O8" s="133"/>
      <c r="P8" s="133"/>
      <c r="Q8" s="133"/>
      <c r="R8" s="133"/>
    </row>
    <row r="9" spans="1:18" ht="12.75" customHeight="1">
      <c r="A9" s="104" t="s">
        <v>11</v>
      </c>
      <c r="B9" s="105" t="s">
        <v>61</v>
      </c>
      <c r="C9" s="104" t="s">
        <v>16</v>
      </c>
      <c r="D9" s="136" t="s">
        <v>12</v>
      </c>
      <c r="E9" s="137"/>
      <c r="F9" s="137"/>
      <c r="G9" s="137"/>
      <c r="H9" s="137"/>
      <c r="I9" s="138"/>
      <c r="J9" s="149" t="s">
        <v>60</v>
      </c>
      <c r="K9" s="150"/>
      <c r="L9" s="150"/>
      <c r="M9" s="150"/>
      <c r="N9" s="151"/>
      <c r="O9" s="145" t="s">
        <v>3</v>
      </c>
      <c r="P9" s="146"/>
      <c r="Q9" s="147"/>
      <c r="R9" s="134" t="s">
        <v>65</v>
      </c>
    </row>
    <row r="10" spans="1:18" ht="12" customHeight="1">
      <c r="A10" s="104"/>
      <c r="B10" s="105"/>
      <c r="C10" s="104"/>
      <c r="D10" s="139"/>
      <c r="E10" s="140"/>
      <c r="F10" s="140"/>
      <c r="G10" s="140"/>
      <c r="H10" s="140"/>
      <c r="I10" s="141"/>
      <c r="J10" s="152" t="s">
        <v>72</v>
      </c>
      <c r="K10" s="152" t="s">
        <v>71</v>
      </c>
      <c r="L10" s="154" t="s">
        <v>70</v>
      </c>
      <c r="M10" s="155"/>
      <c r="N10" s="156"/>
      <c r="O10" s="134" t="s">
        <v>62</v>
      </c>
      <c r="P10" s="134" t="s">
        <v>63</v>
      </c>
      <c r="Q10" s="104" t="s">
        <v>64</v>
      </c>
      <c r="R10" s="148"/>
    </row>
    <row r="11" spans="1:18" ht="18.75" customHeight="1">
      <c r="A11" s="104"/>
      <c r="B11" s="105"/>
      <c r="C11" s="104"/>
      <c r="D11" s="142"/>
      <c r="E11" s="143"/>
      <c r="F11" s="143"/>
      <c r="G11" s="143"/>
      <c r="H11" s="143"/>
      <c r="I11" s="144"/>
      <c r="J11" s="153"/>
      <c r="K11" s="135"/>
      <c r="L11" s="157"/>
      <c r="M11" s="158"/>
      <c r="N11" s="159"/>
      <c r="O11" s="135"/>
      <c r="P11" s="135"/>
      <c r="Q11" s="104"/>
      <c r="R11" s="135"/>
    </row>
    <row r="12" spans="1:18" ht="15" customHeight="1">
      <c r="A12" s="19"/>
      <c r="B12" s="61" t="s">
        <v>15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3"/>
      <c r="P12" s="63"/>
      <c r="Q12" s="63"/>
      <c r="R12" s="63"/>
    </row>
    <row r="13" spans="1:18" ht="11.25" customHeight="1">
      <c r="A13" s="112">
        <v>1</v>
      </c>
      <c r="B13" s="40" t="s">
        <v>18</v>
      </c>
      <c r="C13" s="162" t="s">
        <v>88</v>
      </c>
      <c r="D13" s="163"/>
      <c r="E13" s="62"/>
      <c r="F13" s="62"/>
      <c r="G13" s="62"/>
      <c r="H13" s="62"/>
      <c r="I13" s="62"/>
      <c r="J13" s="120">
        <v>2</v>
      </c>
      <c r="K13" s="63"/>
      <c r="L13" s="116">
        <v>4.5</v>
      </c>
      <c r="M13" s="117"/>
      <c r="N13" s="117"/>
      <c r="O13" s="39" t="s">
        <v>66</v>
      </c>
      <c r="P13" s="39" t="s">
        <v>67</v>
      </c>
      <c r="Q13" s="39" t="s">
        <v>68</v>
      </c>
      <c r="R13" s="40" t="s">
        <v>17</v>
      </c>
    </row>
    <row r="14" spans="1:18" ht="22.5" customHeight="1">
      <c r="A14" s="113"/>
      <c r="B14" s="41" t="s">
        <v>142</v>
      </c>
      <c r="C14" s="164"/>
      <c r="D14" s="165"/>
      <c r="E14" s="62"/>
      <c r="F14" s="62"/>
      <c r="G14" s="62"/>
      <c r="H14" s="62"/>
      <c r="I14" s="62"/>
      <c r="J14" s="121"/>
      <c r="K14" s="115"/>
      <c r="L14" s="118"/>
      <c r="M14" s="119"/>
      <c r="N14" s="119"/>
      <c r="O14" s="48">
        <v>680</v>
      </c>
      <c r="P14" s="38">
        <f aca="true" t="shared" si="0" ref="P14:P21">O14-O14*0.025</f>
        <v>663</v>
      </c>
      <c r="Q14" s="38">
        <f aca="true" t="shared" si="1" ref="Q14:Q21">O14-O14*0.05</f>
        <v>646</v>
      </c>
      <c r="R14" s="25">
        <f aca="true" t="shared" si="2" ref="R14:R21">O14+O14*0.2</f>
        <v>816</v>
      </c>
    </row>
    <row r="15" spans="1:18" ht="23.25" customHeight="1">
      <c r="A15" s="18">
        <f>A13+1</f>
        <v>2</v>
      </c>
      <c r="B15" s="41" t="s">
        <v>109</v>
      </c>
      <c r="C15" s="166" t="s">
        <v>85</v>
      </c>
      <c r="D15" s="167"/>
      <c r="E15" s="62"/>
      <c r="F15" s="62"/>
      <c r="G15" s="62"/>
      <c r="H15" s="62"/>
      <c r="I15" s="62"/>
      <c r="J15" s="29">
        <v>3</v>
      </c>
      <c r="K15" s="30"/>
      <c r="L15" s="109">
        <v>8.67</v>
      </c>
      <c r="M15" s="110"/>
      <c r="N15" s="111"/>
      <c r="O15" s="48">
        <v>1319</v>
      </c>
      <c r="P15" s="38">
        <f t="shared" si="0"/>
        <v>1286.025</v>
      </c>
      <c r="Q15" s="38">
        <f t="shared" si="1"/>
        <v>1253.05</v>
      </c>
      <c r="R15" s="25">
        <f t="shared" si="2"/>
        <v>1582.8</v>
      </c>
    </row>
    <row r="16" spans="1:18" ht="18" customHeight="1">
      <c r="A16" s="18">
        <f>A15+1</f>
        <v>3</v>
      </c>
      <c r="B16" s="17" t="s">
        <v>109</v>
      </c>
      <c r="C16" s="166" t="s">
        <v>86</v>
      </c>
      <c r="D16" s="167"/>
      <c r="E16" s="62"/>
      <c r="F16" s="62"/>
      <c r="G16" s="62"/>
      <c r="H16" s="62"/>
      <c r="I16" s="62"/>
      <c r="J16" s="29"/>
      <c r="K16" s="30"/>
      <c r="L16" s="109">
        <v>5.6</v>
      </c>
      <c r="M16" s="110"/>
      <c r="N16" s="111"/>
      <c r="O16" s="49">
        <v>984</v>
      </c>
      <c r="P16" s="33">
        <f t="shared" si="0"/>
        <v>959.4</v>
      </c>
      <c r="Q16" s="33">
        <f t="shared" si="1"/>
        <v>934.8</v>
      </c>
      <c r="R16" s="28">
        <f t="shared" si="2"/>
        <v>1180.8</v>
      </c>
    </row>
    <row r="17" spans="1:18" ht="22.5" customHeight="1">
      <c r="A17" s="18">
        <f aca="true" t="shared" si="3" ref="A17:A65">A16+1</f>
        <v>4</v>
      </c>
      <c r="B17" s="17" t="s">
        <v>109</v>
      </c>
      <c r="C17" s="166" t="s">
        <v>87</v>
      </c>
      <c r="D17" s="167"/>
      <c r="E17" s="62"/>
      <c r="F17" s="62"/>
      <c r="G17" s="62"/>
      <c r="H17" s="62"/>
      <c r="I17" s="62"/>
      <c r="J17" s="29">
        <v>2</v>
      </c>
      <c r="K17" s="26"/>
      <c r="L17" s="109">
        <v>9.9</v>
      </c>
      <c r="M17" s="110"/>
      <c r="N17" s="111"/>
      <c r="O17" s="49">
        <v>1832</v>
      </c>
      <c r="P17" s="33">
        <f t="shared" si="0"/>
        <v>1786.2</v>
      </c>
      <c r="Q17" s="33">
        <f t="shared" si="1"/>
        <v>1740.4</v>
      </c>
      <c r="R17" s="28">
        <f t="shared" si="2"/>
        <v>2198.4</v>
      </c>
    </row>
    <row r="18" spans="1:18" ht="23.25" customHeight="1">
      <c r="A18" s="18">
        <f t="shared" si="3"/>
        <v>5</v>
      </c>
      <c r="B18" s="17" t="s">
        <v>109</v>
      </c>
      <c r="C18" s="168" t="s">
        <v>91</v>
      </c>
      <c r="D18" s="169"/>
      <c r="E18" s="62"/>
      <c r="F18" s="62"/>
      <c r="G18" s="62"/>
      <c r="H18" s="62"/>
      <c r="I18" s="62"/>
      <c r="J18" s="29"/>
      <c r="K18" s="26"/>
      <c r="L18" s="109">
        <v>8</v>
      </c>
      <c r="M18" s="110"/>
      <c r="N18" s="111"/>
      <c r="O18" s="49">
        <v>1135</v>
      </c>
      <c r="P18" s="33">
        <f t="shared" si="0"/>
        <v>1106.625</v>
      </c>
      <c r="Q18" s="33">
        <f t="shared" si="1"/>
        <v>1078.25</v>
      </c>
      <c r="R18" s="28">
        <f t="shared" si="2"/>
        <v>1362</v>
      </c>
    </row>
    <row r="19" spans="1:18" s="5" customFormat="1" ht="15.75" customHeight="1">
      <c r="A19" s="18">
        <f t="shared" si="3"/>
        <v>6</v>
      </c>
      <c r="B19" s="17" t="s">
        <v>4</v>
      </c>
      <c r="C19" s="160" t="s">
        <v>79</v>
      </c>
      <c r="D19" s="160"/>
      <c r="E19" s="161"/>
      <c r="F19" s="161"/>
      <c r="G19" s="161"/>
      <c r="H19" s="161"/>
      <c r="I19" s="161"/>
      <c r="J19" s="20">
        <v>4</v>
      </c>
      <c r="K19" s="20">
        <v>15</v>
      </c>
      <c r="L19" s="126">
        <v>14.2</v>
      </c>
      <c r="M19" s="126"/>
      <c r="N19" s="126"/>
      <c r="O19" s="50">
        <v>1629</v>
      </c>
      <c r="P19" s="33">
        <f t="shared" si="0"/>
        <v>1588.275</v>
      </c>
      <c r="Q19" s="33">
        <f t="shared" si="1"/>
        <v>1547.55</v>
      </c>
      <c r="R19" s="28">
        <f t="shared" si="2"/>
        <v>1954.8</v>
      </c>
    </row>
    <row r="20" spans="1:18" s="5" customFormat="1" ht="16.5" customHeight="1">
      <c r="A20" s="18">
        <f t="shared" si="3"/>
        <v>7</v>
      </c>
      <c r="B20" s="17" t="s">
        <v>109</v>
      </c>
      <c r="C20" s="86" t="s">
        <v>81</v>
      </c>
      <c r="D20" s="114"/>
      <c r="E20" s="161"/>
      <c r="F20" s="161"/>
      <c r="G20" s="161"/>
      <c r="H20" s="161"/>
      <c r="I20" s="161"/>
      <c r="J20" s="20">
        <v>4</v>
      </c>
      <c r="K20" s="20">
        <v>15</v>
      </c>
      <c r="L20" s="126">
        <v>13.5</v>
      </c>
      <c r="M20" s="126"/>
      <c r="N20" s="126"/>
      <c r="O20" s="50">
        <v>2025</v>
      </c>
      <c r="P20" s="33">
        <f t="shared" si="0"/>
        <v>1974.375</v>
      </c>
      <c r="Q20" s="33">
        <f t="shared" si="1"/>
        <v>1923.75</v>
      </c>
      <c r="R20" s="28">
        <f t="shared" si="2"/>
        <v>2430</v>
      </c>
    </row>
    <row r="21" spans="1:18" s="6" customFormat="1" ht="24" customHeight="1">
      <c r="A21" s="18">
        <f t="shared" si="3"/>
        <v>8</v>
      </c>
      <c r="B21" s="15" t="s">
        <v>5</v>
      </c>
      <c r="C21" s="86" t="s">
        <v>96</v>
      </c>
      <c r="D21" s="114"/>
      <c r="E21" s="94"/>
      <c r="F21" s="95"/>
      <c r="G21" s="95"/>
      <c r="H21" s="95"/>
      <c r="I21" s="96"/>
      <c r="J21" s="23">
        <v>3</v>
      </c>
      <c r="K21" s="23">
        <v>20</v>
      </c>
      <c r="L21" s="91">
        <v>14</v>
      </c>
      <c r="M21" s="92"/>
      <c r="N21" s="93"/>
      <c r="O21" s="51">
        <v>2154</v>
      </c>
      <c r="P21" s="34">
        <f t="shared" si="0"/>
        <v>2100.15</v>
      </c>
      <c r="Q21" s="35">
        <f t="shared" si="1"/>
        <v>2046.3</v>
      </c>
      <c r="R21" s="25">
        <f t="shared" si="2"/>
        <v>2584.8</v>
      </c>
    </row>
    <row r="22" spans="1:18" s="6" customFormat="1" ht="18" customHeight="1">
      <c r="A22" s="18">
        <f t="shared" si="3"/>
        <v>9</v>
      </c>
      <c r="B22" s="15"/>
      <c r="C22" s="86" t="s">
        <v>97</v>
      </c>
      <c r="D22" s="114"/>
      <c r="E22" s="94"/>
      <c r="F22" s="95"/>
      <c r="G22" s="95"/>
      <c r="H22" s="95"/>
      <c r="I22" s="96"/>
      <c r="J22" s="23"/>
      <c r="K22" s="23"/>
      <c r="L22" s="91">
        <v>12</v>
      </c>
      <c r="M22" s="92"/>
      <c r="N22" s="93"/>
      <c r="O22" s="51">
        <v>1908</v>
      </c>
      <c r="P22" s="34">
        <f aca="true" t="shared" si="4" ref="P22:P55">O22-O22*0.025</f>
        <v>1860.3</v>
      </c>
      <c r="Q22" s="35">
        <f aca="true" t="shared" si="5" ref="Q22:Q63">O22-O22*0.05</f>
        <v>1812.6</v>
      </c>
      <c r="R22" s="25">
        <f aca="true" t="shared" si="6" ref="R22:R58">O22+O22*0.2</f>
        <v>2289.6</v>
      </c>
    </row>
    <row r="23" spans="1:18" s="6" customFormat="1" ht="14.25" customHeight="1">
      <c r="A23" s="18">
        <f t="shared" si="3"/>
        <v>10</v>
      </c>
      <c r="B23" s="15" t="s">
        <v>109</v>
      </c>
      <c r="C23" s="86" t="s">
        <v>80</v>
      </c>
      <c r="D23" s="114"/>
      <c r="E23" s="161"/>
      <c r="F23" s="161"/>
      <c r="G23" s="161"/>
      <c r="H23" s="161"/>
      <c r="I23" s="161"/>
      <c r="J23" s="23">
        <v>2</v>
      </c>
      <c r="K23" s="23"/>
      <c r="L23" s="91">
        <v>13</v>
      </c>
      <c r="M23" s="92"/>
      <c r="N23" s="93"/>
      <c r="O23" s="51">
        <v>1618</v>
      </c>
      <c r="P23" s="34">
        <f>O23-O23*0.025</f>
        <v>1577.55</v>
      </c>
      <c r="Q23" s="35">
        <f>O23-O23*0.05</f>
        <v>1537.1</v>
      </c>
      <c r="R23" s="25">
        <f>O23+O23*0.2</f>
        <v>1941.6</v>
      </c>
    </row>
    <row r="24" spans="1:18" s="6" customFormat="1" ht="14.25" customHeight="1">
      <c r="A24" s="18">
        <f t="shared" si="3"/>
        <v>11</v>
      </c>
      <c r="B24" s="15" t="s">
        <v>109</v>
      </c>
      <c r="C24" s="86" t="s">
        <v>92</v>
      </c>
      <c r="D24" s="114"/>
      <c r="E24" s="161"/>
      <c r="F24" s="161"/>
      <c r="G24" s="161"/>
      <c r="H24" s="161"/>
      <c r="I24" s="161"/>
      <c r="J24" s="23">
        <v>2</v>
      </c>
      <c r="K24" s="23">
        <v>17</v>
      </c>
      <c r="L24" s="91">
        <v>13.2</v>
      </c>
      <c r="M24" s="92"/>
      <c r="N24" s="93"/>
      <c r="O24" s="51">
        <v>1708</v>
      </c>
      <c r="P24" s="34">
        <f t="shared" si="4"/>
        <v>1665.3</v>
      </c>
      <c r="Q24" s="35">
        <f t="shared" si="5"/>
        <v>1622.6</v>
      </c>
      <c r="R24" s="25">
        <f t="shared" si="6"/>
        <v>2049.6</v>
      </c>
    </row>
    <row r="25" spans="1:18" s="6" customFormat="1" ht="22.5" customHeight="1">
      <c r="A25" s="18">
        <f t="shared" si="3"/>
        <v>12</v>
      </c>
      <c r="B25" s="15" t="s">
        <v>6</v>
      </c>
      <c r="C25" s="94" t="s">
        <v>74</v>
      </c>
      <c r="D25" s="96"/>
      <c r="E25" s="127"/>
      <c r="F25" s="127"/>
      <c r="G25" s="127"/>
      <c r="H25" s="127"/>
      <c r="I25" s="127"/>
      <c r="J25" s="20">
        <v>3</v>
      </c>
      <c r="K25" s="20">
        <v>15</v>
      </c>
      <c r="L25" s="91">
        <v>13.4</v>
      </c>
      <c r="M25" s="92"/>
      <c r="N25" s="93"/>
      <c r="O25" s="50">
        <v>1648</v>
      </c>
      <c r="P25" s="34">
        <f t="shared" si="4"/>
        <v>1606.8</v>
      </c>
      <c r="Q25" s="33">
        <f t="shared" si="5"/>
        <v>1565.6</v>
      </c>
      <c r="R25" s="25">
        <f t="shared" si="6"/>
        <v>1977.6</v>
      </c>
    </row>
    <row r="26" spans="1:18" s="6" customFormat="1" ht="18" customHeight="1">
      <c r="A26" s="18">
        <f t="shared" si="3"/>
        <v>13</v>
      </c>
      <c r="B26" s="15" t="s">
        <v>34</v>
      </c>
      <c r="C26" s="86" t="s">
        <v>21</v>
      </c>
      <c r="D26" s="114"/>
      <c r="E26" s="94"/>
      <c r="F26" s="95"/>
      <c r="G26" s="95"/>
      <c r="H26" s="95"/>
      <c r="I26" s="96"/>
      <c r="J26" s="23">
        <v>3</v>
      </c>
      <c r="K26" s="10"/>
      <c r="L26" s="91">
        <v>13.3</v>
      </c>
      <c r="M26" s="92"/>
      <c r="N26" s="93"/>
      <c r="O26" s="51">
        <v>2023</v>
      </c>
      <c r="P26" s="34">
        <f t="shared" si="4"/>
        <v>1972.425</v>
      </c>
      <c r="Q26" s="35">
        <f t="shared" si="5"/>
        <v>1921.85</v>
      </c>
      <c r="R26" s="25">
        <f t="shared" si="6"/>
        <v>2427.6</v>
      </c>
    </row>
    <row r="27" spans="1:18" s="6" customFormat="1" ht="18" customHeight="1">
      <c r="A27" s="18">
        <f t="shared" si="3"/>
        <v>14</v>
      </c>
      <c r="B27" s="15"/>
      <c r="C27" s="86" t="s">
        <v>84</v>
      </c>
      <c r="D27" s="114"/>
      <c r="E27" s="161"/>
      <c r="F27" s="161"/>
      <c r="G27" s="161"/>
      <c r="H27" s="161"/>
      <c r="I27" s="161"/>
      <c r="J27" s="23"/>
      <c r="K27" s="10"/>
      <c r="L27" s="91">
        <v>15</v>
      </c>
      <c r="M27" s="92"/>
      <c r="N27" s="93"/>
      <c r="O27" s="51">
        <v>2301</v>
      </c>
      <c r="P27" s="34">
        <f>O27-O27*0.025</f>
        <v>2243.475</v>
      </c>
      <c r="Q27" s="35">
        <f>O27-O27*0.05</f>
        <v>2185.95</v>
      </c>
      <c r="R27" s="25">
        <f>O27+O27*0.2</f>
        <v>2761.2</v>
      </c>
    </row>
    <row r="28" spans="1:18" s="6" customFormat="1" ht="18" customHeight="1">
      <c r="A28" s="18">
        <f t="shared" si="3"/>
        <v>15</v>
      </c>
      <c r="B28" s="15" t="s">
        <v>35</v>
      </c>
      <c r="C28" s="86" t="s">
        <v>78</v>
      </c>
      <c r="D28" s="114"/>
      <c r="E28" s="161"/>
      <c r="F28" s="161"/>
      <c r="G28" s="161"/>
      <c r="H28" s="161"/>
      <c r="I28" s="161"/>
      <c r="J28" s="23"/>
      <c r="K28" s="10"/>
      <c r="L28" s="91">
        <v>15.5</v>
      </c>
      <c r="M28" s="92"/>
      <c r="N28" s="93"/>
      <c r="O28" s="51">
        <v>1832</v>
      </c>
      <c r="P28" s="34">
        <f t="shared" si="4"/>
        <v>1786.2</v>
      </c>
      <c r="Q28" s="35">
        <f t="shared" si="5"/>
        <v>1740.4</v>
      </c>
      <c r="R28" s="25">
        <f t="shared" si="6"/>
        <v>2198.4</v>
      </c>
    </row>
    <row r="29" spans="1:18" s="6" customFormat="1" ht="25.5" customHeight="1">
      <c r="A29" s="18">
        <f t="shared" si="3"/>
        <v>16</v>
      </c>
      <c r="B29" s="15" t="s">
        <v>36</v>
      </c>
      <c r="C29" s="86" t="s">
        <v>82</v>
      </c>
      <c r="D29" s="114"/>
      <c r="E29" s="161"/>
      <c r="F29" s="161"/>
      <c r="G29" s="161"/>
      <c r="H29" s="161"/>
      <c r="I29" s="161"/>
      <c r="J29" s="23">
        <v>3</v>
      </c>
      <c r="K29" s="55"/>
      <c r="L29" s="91">
        <v>19.3</v>
      </c>
      <c r="M29" s="92"/>
      <c r="N29" s="93"/>
      <c r="O29" s="51">
        <v>2935</v>
      </c>
      <c r="P29" s="34">
        <f t="shared" si="4"/>
        <v>2861.625</v>
      </c>
      <c r="Q29" s="35">
        <f t="shared" si="5"/>
        <v>2788.25</v>
      </c>
      <c r="R29" s="25">
        <f t="shared" si="6"/>
        <v>3522</v>
      </c>
    </row>
    <row r="30" spans="1:18" s="6" customFormat="1" ht="24.75" customHeight="1">
      <c r="A30" s="18">
        <f t="shared" si="3"/>
        <v>17</v>
      </c>
      <c r="B30" s="15" t="s">
        <v>110</v>
      </c>
      <c r="C30" s="86" t="s">
        <v>22</v>
      </c>
      <c r="D30" s="114"/>
      <c r="E30" s="94"/>
      <c r="F30" s="95"/>
      <c r="G30" s="95"/>
      <c r="H30" s="95"/>
      <c r="I30" s="96"/>
      <c r="J30" s="23">
        <v>4</v>
      </c>
      <c r="K30"/>
      <c r="L30" s="91">
        <v>20.8</v>
      </c>
      <c r="M30" s="92"/>
      <c r="N30" s="93"/>
      <c r="O30" s="51">
        <v>3166</v>
      </c>
      <c r="P30"/>
      <c r="Q30" s="35">
        <f t="shared" si="5"/>
        <v>3007.7</v>
      </c>
      <c r="R30" s="25">
        <f t="shared" si="6"/>
        <v>3799.2</v>
      </c>
    </row>
    <row r="31" spans="1:18" s="6" customFormat="1" ht="25.5" customHeight="1">
      <c r="A31" s="18">
        <f t="shared" si="3"/>
        <v>18</v>
      </c>
      <c r="B31" s="15" t="s">
        <v>37</v>
      </c>
      <c r="C31" s="86" t="s">
        <v>23</v>
      </c>
      <c r="D31" s="114"/>
      <c r="E31" s="94"/>
      <c r="F31" s="95"/>
      <c r="G31" s="95"/>
      <c r="H31" s="95"/>
      <c r="I31" s="96"/>
      <c r="J31" s="23">
        <v>4</v>
      </c>
      <c r="K31" s="10"/>
      <c r="L31" s="91">
        <v>23.4</v>
      </c>
      <c r="M31" s="92"/>
      <c r="N31" s="93"/>
      <c r="O31" s="51">
        <v>3548</v>
      </c>
      <c r="P31" s="34">
        <f t="shared" si="4"/>
        <v>3459.3</v>
      </c>
      <c r="Q31" s="35">
        <f t="shared" si="5"/>
        <v>3370.6</v>
      </c>
      <c r="R31" s="25">
        <f t="shared" si="6"/>
        <v>4257.6</v>
      </c>
    </row>
    <row r="32" spans="1:18" s="6" customFormat="1" ht="28.5" customHeight="1">
      <c r="A32" s="18">
        <f t="shared" si="3"/>
        <v>19</v>
      </c>
      <c r="B32" s="15" t="s">
        <v>109</v>
      </c>
      <c r="C32" s="86" t="s">
        <v>107</v>
      </c>
      <c r="D32" s="87"/>
      <c r="E32" s="88"/>
      <c r="F32" s="89"/>
      <c r="G32" s="89"/>
      <c r="H32" s="89"/>
      <c r="I32" s="90"/>
      <c r="J32" s="23">
        <v>3</v>
      </c>
      <c r="K32" s="10"/>
      <c r="L32" s="91">
        <v>22.4</v>
      </c>
      <c r="M32" s="92"/>
      <c r="N32" s="93"/>
      <c r="O32" s="51">
        <v>3397</v>
      </c>
      <c r="P32" s="34">
        <f>O32-O32*0.025</f>
        <v>3312.075</v>
      </c>
      <c r="Q32" s="35">
        <f>O32-O32*0.05</f>
        <v>3227.15</v>
      </c>
      <c r="R32" s="25">
        <f>O32+O32*0.2</f>
        <v>4076.4</v>
      </c>
    </row>
    <row r="33" spans="1:18" s="6" customFormat="1" ht="35.25" customHeight="1">
      <c r="A33" s="18">
        <f t="shared" si="3"/>
        <v>20</v>
      </c>
      <c r="B33" s="15" t="s">
        <v>38</v>
      </c>
      <c r="C33" s="53" t="s">
        <v>108</v>
      </c>
      <c r="D33" s="94"/>
      <c r="E33" s="95"/>
      <c r="F33" s="95"/>
      <c r="G33" s="95"/>
      <c r="H33" s="95"/>
      <c r="I33" s="96"/>
      <c r="J33" s="23">
        <v>3</v>
      </c>
      <c r="K33" s="23">
        <v>21</v>
      </c>
      <c r="L33" s="91">
        <v>23</v>
      </c>
      <c r="M33" s="92"/>
      <c r="N33" s="93"/>
      <c r="O33" s="51">
        <v>2554</v>
      </c>
      <c r="P33" s="34">
        <f t="shared" si="4"/>
        <v>2490.15</v>
      </c>
      <c r="Q33" s="35">
        <f t="shared" si="5"/>
        <v>2426.3</v>
      </c>
      <c r="R33" s="25">
        <f t="shared" si="6"/>
        <v>3064.8</v>
      </c>
    </row>
    <row r="34" spans="1:18" s="6" customFormat="1" ht="18" customHeight="1">
      <c r="A34" s="18">
        <f t="shared" si="3"/>
        <v>21</v>
      </c>
      <c r="B34" s="15" t="s">
        <v>19</v>
      </c>
      <c r="C34" s="56" t="s">
        <v>83</v>
      </c>
      <c r="D34" s="127"/>
      <c r="E34" s="127"/>
      <c r="F34" s="127"/>
      <c r="G34" s="127"/>
      <c r="H34" s="127"/>
      <c r="I34" s="127"/>
      <c r="J34" s="23">
        <v>4</v>
      </c>
      <c r="K34" s="23">
        <v>19</v>
      </c>
      <c r="L34" s="91">
        <v>23.4</v>
      </c>
      <c r="M34" s="92"/>
      <c r="N34" s="93"/>
      <c r="O34" s="50">
        <v>3469</v>
      </c>
      <c r="P34" s="34">
        <f>O34-O34*0.025</f>
        <v>3382.275</v>
      </c>
      <c r="Q34" s="35">
        <f>O34-O34*0.05</f>
        <v>3295.55</v>
      </c>
      <c r="R34" s="25">
        <f>O34+O34*0.2</f>
        <v>4162.8</v>
      </c>
    </row>
    <row r="35" spans="1:18" s="6" customFormat="1" ht="18" customHeight="1">
      <c r="A35" s="18">
        <f t="shared" si="3"/>
        <v>22</v>
      </c>
      <c r="B35" s="15" t="s">
        <v>111</v>
      </c>
      <c r="C35" s="56" t="s">
        <v>93</v>
      </c>
      <c r="D35" s="127"/>
      <c r="E35" s="127"/>
      <c r="F35" s="127"/>
      <c r="G35" s="127"/>
      <c r="H35" s="127"/>
      <c r="I35" s="127"/>
      <c r="J35" s="23">
        <v>4</v>
      </c>
      <c r="K35" s="23">
        <v>18</v>
      </c>
      <c r="L35" s="91">
        <v>22.6</v>
      </c>
      <c r="M35" s="92"/>
      <c r="N35" s="93"/>
      <c r="O35" s="50">
        <v>2495</v>
      </c>
      <c r="P35" s="34">
        <f t="shared" si="4"/>
        <v>2432.625</v>
      </c>
      <c r="Q35" s="35">
        <f t="shared" si="5"/>
        <v>2370.25</v>
      </c>
      <c r="R35" s="25">
        <f t="shared" si="6"/>
        <v>2994</v>
      </c>
    </row>
    <row r="36" spans="1:18" s="6" customFormat="1" ht="18" customHeight="1">
      <c r="A36" s="18">
        <f t="shared" si="3"/>
        <v>23</v>
      </c>
      <c r="B36" s="15"/>
      <c r="C36" s="86" t="s">
        <v>90</v>
      </c>
      <c r="D36" s="114"/>
      <c r="E36" s="161"/>
      <c r="F36" s="161"/>
      <c r="G36" s="161"/>
      <c r="H36" s="161"/>
      <c r="I36" s="161"/>
      <c r="J36" s="23"/>
      <c r="K36" s="23"/>
      <c r="L36" s="91">
        <v>18</v>
      </c>
      <c r="M36" s="92"/>
      <c r="N36" s="93"/>
      <c r="O36" s="51">
        <v>2691</v>
      </c>
      <c r="P36" s="34">
        <f>O36-O36*0.025</f>
        <v>2623.725</v>
      </c>
      <c r="Q36" s="35">
        <f>O36-O36*0.05</f>
        <v>2556.45</v>
      </c>
      <c r="R36" s="25">
        <f>O36+O36*0.2</f>
        <v>3229.2</v>
      </c>
    </row>
    <row r="37" spans="1:18" s="6" customFormat="1" ht="25.5" customHeight="1">
      <c r="A37" s="18">
        <f t="shared" si="3"/>
        <v>24</v>
      </c>
      <c r="B37" s="15" t="s">
        <v>39</v>
      </c>
      <c r="C37" s="86" t="s">
        <v>24</v>
      </c>
      <c r="D37" s="114"/>
      <c r="E37" s="94"/>
      <c r="F37" s="95"/>
      <c r="G37" s="95"/>
      <c r="H37" s="95"/>
      <c r="I37" s="96"/>
      <c r="J37" s="23">
        <v>3</v>
      </c>
      <c r="K37" s="23"/>
      <c r="L37" s="91">
        <v>17</v>
      </c>
      <c r="M37" s="92"/>
      <c r="N37" s="93"/>
      <c r="O37" s="51">
        <v>2584</v>
      </c>
      <c r="P37" s="34">
        <f t="shared" si="4"/>
        <v>2519.4</v>
      </c>
      <c r="Q37" s="35">
        <f t="shared" si="5"/>
        <v>2454.8</v>
      </c>
      <c r="R37" s="25">
        <f t="shared" si="6"/>
        <v>3100.8</v>
      </c>
    </row>
    <row r="38" spans="1:18" s="5" customFormat="1" ht="18" customHeight="1">
      <c r="A38" s="18">
        <f t="shared" si="3"/>
        <v>25</v>
      </c>
      <c r="B38" s="16" t="s">
        <v>8</v>
      </c>
      <c r="C38" s="80" t="s">
        <v>9</v>
      </c>
      <c r="D38" s="81"/>
      <c r="E38" s="75"/>
      <c r="F38" s="65"/>
      <c r="G38" s="65"/>
      <c r="H38" s="65"/>
      <c r="I38" s="66"/>
      <c r="J38" s="24">
        <v>3</v>
      </c>
      <c r="K38" s="24">
        <v>24</v>
      </c>
      <c r="L38" s="83">
        <v>34</v>
      </c>
      <c r="M38" s="84"/>
      <c r="N38" s="85"/>
      <c r="O38" s="32">
        <v>0</v>
      </c>
      <c r="P38" s="34">
        <f t="shared" si="4"/>
        <v>0</v>
      </c>
      <c r="Q38" s="37">
        <f t="shared" si="5"/>
        <v>0</v>
      </c>
      <c r="R38" s="25">
        <f t="shared" si="6"/>
        <v>0</v>
      </c>
    </row>
    <row r="39" spans="1:18" s="5" customFormat="1" ht="28.5" customHeight="1">
      <c r="A39" s="18">
        <f t="shared" si="3"/>
        <v>26</v>
      </c>
      <c r="B39" s="16" t="s">
        <v>40</v>
      </c>
      <c r="C39" s="80" t="s">
        <v>25</v>
      </c>
      <c r="D39" s="81"/>
      <c r="E39" s="75"/>
      <c r="F39" s="65"/>
      <c r="G39" s="65"/>
      <c r="H39" s="65"/>
      <c r="I39" s="66"/>
      <c r="J39" s="24">
        <v>4</v>
      </c>
      <c r="K39" s="27"/>
      <c r="L39" s="83">
        <v>26.76</v>
      </c>
      <c r="M39" s="84"/>
      <c r="N39" s="85"/>
      <c r="O39" s="51">
        <v>4070</v>
      </c>
      <c r="P39" s="34">
        <f>O39-O39*0.025</f>
        <v>3968.25</v>
      </c>
      <c r="Q39" s="37">
        <f>O39-O39*0.05</f>
        <v>3866.5</v>
      </c>
      <c r="R39" s="25">
        <f>O39+O39*0.2</f>
        <v>4884</v>
      </c>
    </row>
    <row r="40" spans="1:18" s="5" customFormat="1" ht="28.5" customHeight="1">
      <c r="A40" s="18">
        <f t="shared" si="3"/>
        <v>27</v>
      </c>
      <c r="B40" s="16" t="s">
        <v>41</v>
      </c>
      <c r="C40" s="80" t="s">
        <v>26</v>
      </c>
      <c r="D40" s="81"/>
      <c r="E40" s="75"/>
      <c r="F40" s="65"/>
      <c r="G40" s="65"/>
      <c r="H40" s="65"/>
      <c r="I40" s="66"/>
      <c r="J40" s="24">
        <v>3</v>
      </c>
      <c r="K40" s="27"/>
      <c r="L40" s="83">
        <v>25.2</v>
      </c>
      <c r="M40" s="84"/>
      <c r="N40" s="85"/>
      <c r="O40" s="51">
        <v>3835</v>
      </c>
      <c r="P40" s="34">
        <f>O40-O40*0.025</f>
        <v>3739.125</v>
      </c>
      <c r="Q40" s="37">
        <f>O40-O40*0.05</f>
        <v>3643.25</v>
      </c>
      <c r="R40" s="25">
        <f>O40+O40*0.2</f>
        <v>4602</v>
      </c>
    </row>
    <row r="41" spans="1:18" ht="12.75" customHeight="1">
      <c r="A41" s="104" t="s">
        <v>11</v>
      </c>
      <c r="B41" s="105" t="s">
        <v>61</v>
      </c>
      <c r="C41" s="104" t="s">
        <v>16</v>
      </c>
      <c r="D41" s="107" t="s">
        <v>12</v>
      </c>
      <c r="E41" s="107"/>
      <c r="F41" s="107"/>
      <c r="G41" s="107"/>
      <c r="H41" s="107"/>
      <c r="I41" s="107"/>
      <c r="J41" s="104" t="s">
        <v>60</v>
      </c>
      <c r="K41" s="104"/>
      <c r="L41" s="104"/>
      <c r="M41" s="104"/>
      <c r="N41" s="104"/>
      <c r="O41" s="82" t="s">
        <v>3</v>
      </c>
      <c r="P41" s="82"/>
      <c r="Q41" s="82"/>
      <c r="R41" s="104" t="s">
        <v>65</v>
      </c>
    </row>
    <row r="42" spans="1:18" ht="12" customHeight="1">
      <c r="A42" s="104"/>
      <c r="B42" s="105"/>
      <c r="C42" s="104"/>
      <c r="D42" s="107"/>
      <c r="E42" s="107"/>
      <c r="F42" s="107"/>
      <c r="G42" s="107"/>
      <c r="H42" s="107"/>
      <c r="I42" s="107"/>
      <c r="J42" s="105" t="s">
        <v>72</v>
      </c>
      <c r="K42" s="105" t="s">
        <v>71</v>
      </c>
      <c r="L42" s="105" t="s">
        <v>70</v>
      </c>
      <c r="M42" s="104"/>
      <c r="N42" s="104"/>
      <c r="O42" s="104" t="s">
        <v>62</v>
      </c>
      <c r="P42" s="104" t="s">
        <v>63</v>
      </c>
      <c r="Q42" s="104" t="s">
        <v>64</v>
      </c>
      <c r="R42" s="104"/>
    </row>
    <row r="43" spans="1:18" ht="18.75" customHeight="1">
      <c r="A43" s="104"/>
      <c r="B43" s="105"/>
      <c r="C43" s="104"/>
      <c r="D43" s="107"/>
      <c r="E43" s="107"/>
      <c r="F43" s="107"/>
      <c r="G43" s="107"/>
      <c r="H43" s="107"/>
      <c r="I43" s="107"/>
      <c r="J43" s="106"/>
      <c r="K43" s="104"/>
      <c r="L43" s="104"/>
      <c r="M43" s="104"/>
      <c r="N43" s="104"/>
      <c r="O43" s="104"/>
      <c r="P43" s="104"/>
      <c r="Q43" s="104"/>
      <c r="R43" s="104"/>
    </row>
    <row r="44" spans="1:18" s="5" customFormat="1" ht="27" customHeight="1">
      <c r="A44" s="18">
        <f>A40+1</f>
        <v>28</v>
      </c>
      <c r="B44" s="16" t="s">
        <v>42</v>
      </c>
      <c r="C44" s="80" t="s">
        <v>27</v>
      </c>
      <c r="D44" s="81"/>
      <c r="E44" s="75"/>
      <c r="F44" s="65"/>
      <c r="G44" s="65"/>
      <c r="H44" s="65"/>
      <c r="I44" s="66"/>
      <c r="J44" s="24">
        <v>3</v>
      </c>
      <c r="K44" s="27"/>
      <c r="L44" s="83">
        <v>26.4</v>
      </c>
      <c r="M44" s="84"/>
      <c r="N44" s="85"/>
      <c r="O44" s="51">
        <v>4018</v>
      </c>
      <c r="P44" s="34">
        <f>O44-O44*0.025</f>
        <v>3917.55</v>
      </c>
      <c r="Q44" s="37">
        <f>O44-O44*0.05</f>
        <v>3817.1</v>
      </c>
      <c r="R44" s="25">
        <f>O44+O44*0.2</f>
        <v>4821.6</v>
      </c>
    </row>
    <row r="45" spans="1:18" s="5" customFormat="1" ht="18" customHeight="1">
      <c r="A45" s="18">
        <f t="shared" si="3"/>
        <v>29</v>
      </c>
      <c r="B45" s="16"/>
      <c r="C45" s="80" t="s">
        <v>89</v>
      </c>
      <c r="D45" s="81"/>
      <c r="E45" s="76"/>
      <c r="F45" s="76"/>
      <c r="G45" s="76"/>
      <c r="H45" s="76"/>
      <c r="I45" s="76"/>
      <c r="J45" s="24"/>
      <c r="K45" s="24">
        <v>20</v>
      </c>
      <c r="L45" s="83">
        <v>19</v>
      </c>
      <c r="M45" s="84"/>
      <c r="N45" s="85"/>
      <c r="O45" s="32">
        <v>2767</v>
      </c>
      <c r="P45" s="34">
        <f>O45-O45*0.025</f>
        <v>2697.825</v>
      </c>
      <c r="Q45" s="37">
        <f>O45-O45*0.05</f>
        <v>2628.65</v>
      </c>
      <c r="R45" s="25">
        <f>O45+O45*0.2</f>
        <v>3320.4</v>
      </c>
    </row>
    <row r="46" spans="1:18" s="5" customFormat="1" ht="24" customHeight="1">
      <c r="A46" s="18">
        <f t="shared" si="3"/>
        <v>30</v>
      </c>
      <c r="B46" s="16" t="s">
        <v>43</v>
      </c>
      <c r="C46" s="80" t="s">
        <v>28</v>
      </c>
      <c r="D46" s="81"/>
      <c r="E46" s="75"/>
      <c r="F46" s="65"/>
      <c r="G46" s="65"/>
      <c r="H46" s="65"/>
      <c r="I46" s="66"/>
      <c r="J46" s="24">
        <v>3</v>
      </c>
      <c r="K46" s="27"/>
      <c r="L46" s="83">
        <v>18.8</v>
      </c>
      <c r="M46" s="84"/>
      <c r="N46" s="85"/>
      <c r="O46" s="32">
        <v>2852</v>
      </c>
      <c r="P46" s="34">
        <f>O46-O46*0.025</f>
        <v>2780.7</v>
      </c>
      <c r="Q46" s="37">
        <f>O46-O46*0.05</f>
        <v>2709.4</v>
      </c>
      <c r="R46" s="25">
        <f>O46+O46*0.2</f>
        <v>3422.4</v>
      </c>
    </row>
    <row r="47" spans="1:18" s="5" customFormat="1" ht="27" customHeight="1">
      <c r="A47" s="18">
        <f t="shared" si="3"/>
        <v>31</v>
      </c>
      <c r="B47" s="43" t="s">
        <v>44</v>
      </c>
      <c r="C47" s="80" t="s">
        <v>29</v>
      </c>
      <c r="D47" s="81"/>
      <c r="E47" s="75"/>
      <c r="F47" s="65"/>
      <c r="G47" s="65"/>
      <c r="H47" s="65"/>
      <c r="I47" s="66"/>
      <c r="J47" s="44">
        <v>4</v>
      </c>
      <c r="K47" s="45"/>
      <c r="L47" s="123">
        <v>30.6</v>
      </c>
      <c r="M47" s="124"/>
      <c r="N47" s="125"/>
      <c r="O47" s="51">
        <v>4646</v>
      </c>
      <c r="P47" s="46">
        <f>O47-O47*0.025</f>
        <v>4529.85</v>
      </c>
      <c r="Q47" s="47">
        <f>O47-O47*0.05</f>
        <v>4413.7</v>
      </c>
      <c r="R47" s="42">
        <f>O47+O47*0.2</f>
        <v>5575.2</v>
      </c>
    </row>
    <row r="48" spans="1:18" s="5" customFormat="1" ht="26.25" customHeight="1">
      <c r="A48" s="18">
        <f t="shared" si="3"/>
        <v>32</v>
      </c>
      <c r="B48" s="16" t="s">
        <v>45</v>
      </c>
      <c r="C48" s="80" t="s">
        <v>30</v>
      </c>
      <c r="D48" s="81"/>
      <c r="E48" s="75"/>
      <c r="F48" s="65"/>
      <c r="G48" s="65"/>
      <c r="H48" s="65"/>
      <c r="I48" s="66"/>
      <c r="J48" s="24">
        <v>3</v>
      </c>
      <c r="K48" s="52"/>
      <c r="L48" s="64">
        <v>31.5</v>
      </c>
      <c r="M48" s="64"/>
      <c r="N48" s="64"/>
      <c r="O48" s="50">
        <v>4795</v>
      </c>
      <c r="P48" s="33">
        <f>O48-O48*0.025</f>
        <v>4675.125</v>
      </c>
      <c r="Q48" s="37">
        <f t="shared" si="5"/>
        <v>4555.25</v>
      </c>
      <c r="R48" s="28">
        <f t="shared" si="6"/>
        <v>5754</v>
      </c>
    </row>
    <row r="49" spans="1:20" s="5" customFormat="1" ht="23.25" customHeight="1">
      <c r="A49" s="18">
        <f t="shared" si="3"/>
        <v>33</v>
      </c>
      <c r="B49" s="16" t="s">
        <v>46</v>
      </c>
      <c r="C49" s="80" t="s">
        <v>31</v>
      </c>
      <c r="D49" s="81"/>
      <c r="E49" s="75"/>
      <c r="F49" s="65"/>
      <c r="G49" s="65"/>
      <c r="H49" s="65"/>
      <c r="I49" s="66"/>
      <c r="J49" s="24">
        <v>3</v>
      </c>
      <c r="K49" s="27"/>
      <c r="L49" s="83">
        <v>21.6</v>
      </c>
      <c r="M49" s="84"/>
      <c r="N49" s="85"/>
      <c r="O49" s="51">
        <v>3285</v>
      </c>
      <c r="P49" s="34">
        <f t="shared" si="4"/>
        <v>3202.875</v>
      </c>
      <c r="Q49" s="37">
        <f t="shared" si="5"/>
        <v>3120.75</v>
      </c>
      <c r="R49" s="25">
        <f t="shared" si="6"/>
        <v>3942</v>
      </c>
      <c r="T49"/>
    </row>
    <row r="50" spans="1:19" s="5" customFormat="1" ht="26.25" customHeight="1">
      <c r="A50" s="18">
        <f t="shared" si="3"/>
        <v>34</v>
      </c>
      <c r="B50" s="17" t="s">
        <v>7</v>
      </c>
      <c r="C50" s="86" t="s">
        <v>100</v>
      </c>
      <c r="D50" s="114"/>
      <c r="E50" s="101"/>
      <c r="F50" s="102"/>
      <c r="G50" s="102"/>
      <c r="H50" s="102"/>
      <c r="I50" s="103"/>
      <c r="J50" s="24">
        <v>4</v>
      </c>
      <c r="K50" s="20">
        <v>18</v>
      </c>
      <c r="L50" s="91">
        <v>31.5</v>
      </c>
      <c r="M50" s="92"/>
      <c r="N50" s="93"/>
      <c r="O50" s="50">
        <v>3725</v>
      </c>
      <c r="P50" s="34">
        <f t="shared" si="4"/>
        <v>3631.875</v>
      </c>
      <c r="Q50" s="33">
        <f t="shared" si="5"/>
        <v>3538.75</v>
      </c>
      <c r="R50" s="25">
        <f t="shared" si="6"/>
        <v>4470</v>
      </c>
      <c r="S50"/>
    </row>
    <row r="51" spans="1:18" s="5" customFormat="1" ht="22.5" customHeight="1">
      <c r="A51" s="18">
        <f t="shared" si="3"/>
        <v>35</v>
      </c>
      <c r="B51" s="17" t="s">
        <v>112</v>
      </c>
      <c r="C51" s="58" t="s">
        <v>105</v>
      </c>
      <c r="D51" s="94"/>
      <c r="E51" s="95"/>
      <c r="F51" s="95"/>
      <c r="G51" s="95"/>
      <c r="H51" s="95"/>
      <c r="I51" s="96"/>
      <c r="J51" s="55">
        <v>3</v>
      </c>
      <c r="K51" s="55">
        <v>14</v>
      </c>
      <c r="L51" s="91">
        <v>27.2</v>
      </c>
      <c r="M51" s="92"/>
      <c r="N51" s="93"/>
      <c r="O51" s="50">
        <v>2884</v>
      </c>
      <c r="P51" s="34">
        <f>O51-O51*0.025</f>
        <v>2811.9</v>
      </c>
      <c r="Q51" s="33">
        <f>O51-O51*0.05</f>
        <v>2739.8</v>
      </c>
      <c r="R51" s="25">
        <f>O51+O51*0.2</f>
        <v>3460.8</v>
      </c>
    </row>
    <row r="52" spans="1:18" s="5" customFormat="1" ht="18" customHeight="1">
      <c r="A52" s="18">
        <f t="shared" si="3"/>
        <v>36</v>
      </c>
      <c r="B52" s="17" t="s">
        <v>47</v>
      </c>
      <c r="C52" s="94" t="s">
        <v>99</v>
      </c>
      <c r="D52" s="96"/>
      <c r="E52" s="101"/>
      <c r="F52" s="102"/>
      <c r="G52" s="102"/>
      <c r="H52" s="102"/>
      <c r="I52" s="103"/>
      <c r="J52" s="9"/>
      <c r="K52" s="9"/>
      <c r="L52" s="91">
        <v>23.5</v>
      </c>
      <c r="M52" s="92"/>
      <c r="N52" s="93"/>
      <c r="O52" s="50">
        <v>2964</v>
      </c>
      <c r="P52" s="34">
        <f t="shared" si="4"/>
        <v>2889.9</v>
      </c>
      <c r="Q52" s="33">
        <f t="shared" si="5"/>
        <v>2815.8</v>
      </c>
      <c r="R52" s="25">
        <f t="shared" si="6"/>
        <v>3556.8</v>
      </c>
    </row>
    <row r="53" spans="1:18" s="5" customFormat="1" ht="18" customHeight="1">
      <c r="A53" s="18">
        <f t="shared" si="3"/>
        <v>37</v>
      </c>
      <c r="B53" s="17" t="s">
        <v>48</v>
      </c>
      <c r="C53" s="94" t="s">
        <v>101</v>
      </c>
      <c r="D53" s="96"/>
      <c r="E53" s="101"/>
      <c r="F53" s="102"/>
      <c r="G53" s="102"/>
      <c r="H53" s="102"/>
      <c r="I53" s="103"/>
      <c r="J53" s="9"/>
      <c r="K53" s="9"/>
      <c r="L53" s="91">
        <v>29.9</v>
      </c>
      <c r="M53" s="92"/>
      <c r="N53" s="93"/>
      <c r="O53" s="36">
        <v>3768</v>
      </c>
      <c r="P53" s="34">
        <f t="shared" si="4"/>
        <v>3673.8</v>
      </c>
      <c r="Q53" s="33">
        <f t="shared" si="5"/>
        <v>3579.6</v>
      </c>
      <c r="R53" s="25">
        <f t="shared" si="6"/>
        <v>4521.6</v>
      </c>
    </row>
    <row r="54" spans="1:18" s="5" customFormat="1" ht="24" customHeight="1">
      <c r="A54" s="18">
        <f t="shared" si="3"/>
        <v>38</v>
      </c>
      <c r="B54" s="22" t="s">
        <v>49</v>
      </c>
      <c r="C54" s="80" t="s">
        <v>32</v>
      </c>
      <c r="D54" s="81"/>
      <c r="E54" s="75"/>
      <c r="F54" s="65"/>
      <c r="G54" s="65"/>
      <c r="H54" s="65"/>
      <c r="I54" s="66"/>
      <c r="J54" s="24">
        <v>3</v>
      </c>
      <c r="K54" s="27"/>
      <c r="L54" s="83">
        <v>22.6</v>
      </c>
      <c r="M54" s="84"/>
      <c r="N54" s="85"/>
      <c r="O54" s="51">
        <v>3440</v>
      </c>
      <c r="P54" s="34">
        <f t="shared" si="4"/>
        <v>3354</v>
      </c>
      <c r="Q54" s="33">
        <f t="shared" si="5"/>
        <v>3268</v>
      </c>
      <c r="R54" s="25">
        <f t="shared" si="6"/>
        <v>4128</v>
      </c>
    </row>
    <row r="55" spans="1:18" s="5" customFormat="1" ht="15" customHeight="1">
      <c r="A55" s="18">
        <f t="shared" si="3"/>
        <v>39</v>
      </c>
      <c r="B55" s="22" t="s">
        <v>50</v>
      </c>
      <c r="C55" s="80" t="s">
        <v>104</v>
      </c>
      <c r="D55" s="81"/>
      <c r="E55" s="75"/>
      <c r="F55" s="65"/>
      <c r="G55" s="65"/>
      <c r="H55" s="65"/>
      <c r="I55" s="66"/>
      <c r="J55" s="27"/>
      <c r="K55" s="27"/>
      <c r="L55" s="83">
        <v>24</v>
      </c>
      <c r="M55" s="84"/>
      <c r="N55" s="85"/>
      <c r="O55" s="50">
        <v>3024</v>
      </c>
      <c r="P55" s="34">
        <f t="shared" si="4"/>
        <v>2948.4</v>
      </c>
      <c r="Q55" s="33">
        <f t="shared" si="5"/>
        <v>2872.8</v>
      </c>
      <c r="R55" s="25">
        <f t="shared" si="6"/>
        <v>3628.8</v>
      </c>
    </row>
    <row r="56" spans="1:18" s="5" customFormat="1" ht="39.75" customHeight="1">
      <c r="A56" s="18">
        <f t="shared" si="3"/>
        <v>40</v>
      </c>
      <c r="B56" s="22"/>
      <c r="C56" s="57" t="s">
        <v>106</v>
      </c>
      <c r="D56" s="75"/>
      <c r="E56" s="65"/>
      <c r="F56" s="65"/>
      <c r="G56" s="65"/>
      <c r="H56" s="65"/>
      <c r="I56" s="66"/>
      <c r="J56" s="54">
        <v>3</v>
      </c>
      <c r="K56" s="54">
        <v>14</v>
      </c>
      <c r="L56" s="83">
        <v>35</v>
      </c>
      <c r="M56" s="84"/>
      <c r="N56" s="85"/>
      <c r="O56" s="50">
        <v>3710</v>
      </c>
      <c r="P56" s="34">
        <f>O56-O56*0.025</f>
        <v>3617.25</v>
      </c>
      <c r="Q56" s="33">
        <f>O56-O56*0.05</f>
        <v>3524.5</v>
      </c>
      <c r="R56" s="25">
        <f>O56+O56*0.2</f>
        <v>4452</v>
      </c>
    </row>
    <row r="57" spans="1:18" s="5" customFormat="1" ht="18" customHeight="1">
      <c r="A57" s="18">
        <f t="shared" si="3"/>
        <v>41</v>
      </c>
      <c r="B57" s="21" t="s">
        <v>54</v>
      </c>
      <c r="C57" s="94" t="s">
        <v>102</v>
      </c>
      <c r="D57" s="96"/>
      <c r="E57" s="101"/>
      <c r="F57" s="102"/>
      <c r="G57" s="102"/>
      <c r="H57" s="102"/>
      <c r="I57" s="103"/>
      <c r="J57" s="9"/>
      <c r="K57" s="9"/>
      <c r="L57" s="91">
        <v>26.8</v>
      </c>
      <c r="M57" s="92"/>
      <c r="N57" s="93"/>
      <c r="O57" s="50">
        <v>3297</v>
      </c>
      <c r="P57" s="34">
        <f aca="true" t="shared" si="7" ref="P57:P64">O57-O57*0.025</f>
        <v>3214.575</v>
      </c>
      <c r="Q57" s="33">
        <f>O57-O57*0.05</f>
        <v>3132.15</v>
      </c>
      <c r="R57" s="25">
        <f>O57+O57*0.2</f>
        <v>3956.4</v>
      </c>
    </row>
    <row r="58" spans="1:18" s="5" customFormat="1" ht="18" customHeight="1">
      <c r="A58" s="18">
        <f t="shared" si="3"/>
        <v>42</v>
      </c>
      <c r="B58" s="17" t="s">
        <v>51</v>
      </c>
      <c r="C58" s="94" t="s">
        <v>103</v>
      </c>
      <c r="D58" s="96"/>
      <c r="E58" s="101"/>
      <c r="F58" s="102"/>
      <c r="G58" s="102"/>
      <c r="H58" s="102"/>
      <c r="I58" s="103"/>
      <c r="J58" s="9"/>
      <c r="K58" s="9"/>
      <c r="L58" s="91">
        <v>33</v>
      </c>
      <c r="M58" s="92"/>
      <c r="N58" s="93"/>
      <c r="O58" s="50">
        <v>4059</v>
      </c>
      <c r="P58" s="34">
        <f t="shared" si="7"/>
        <v>3957.525</v>
      </c>
      <c r="Q58" s="33">
        <f t="shared" si="5"/>
        <v>3856.05</v>
      </c>
      <c r="R58" s="25">
        <f t="shared" si="6"/>
        <v>4870.8</v>
      </c>
    </row>
    <row r="59" spans="1:18" s="5" customFormat="1" ht="26.25" customHeight="1">
      <c r="A59" s="18">
        <f t="shared" si="3"/>
        <v>43</v>
      </c>
      <c r="B59" s="16" t="s">
        <v>52</v>
      </c>
      <c r="C59" s="80" t="s">
        <v>33</v>
      </c>
      <c r="D59" s="81"/>
      <c r="E59" s="75"/>
      <c r="F59" s="65"/>
      <c r="G59" s="65"/>
      <c r="H59" s="65"/>
      <c r="I59" s="66"/>
      <c r="J59" s="24">
        <v>4</v>
      </c>
      <c r="K59" s="27"/>
      <c r="L59" s="83">
        <v>35</v>
      </c>
      <c r="M59" s="84"/>
      <c r="N59" s="85"/>
      <c r="O59" s="51">
        <v>5358</v>
      </c>
      <c r="P59" s="34">
        <f t="shared" si="7"/>
        <v>5224.05</v>
      </c>
      <c r="Q59" s="33">
        <f t="shared" si="5"/>
        <v>5090.1</v>
      </c>
      <c r="R59" s="25">
        <f aca="true" t="shared" si="8" ref="R59:R64">O59+O59*0.2</f>
        <v>6429.6</v>
      </c>
    </row>
    <row r="60" spans="1:18" s="5" customFormat="1" ht="24.75" customHeight="1">
      <c r="A60" s="18">
        <f t="shared" si="3"/>
        <v>44</v>
      </c>
      <c r="B60" s="16" t="s">
        <v>53</v>
      </c>
      <c r="C60" s="80" t="s">
        <v>75</v>
      </c>
      <c r="D60" s="81"/>
      <c r="E60" s="75"/>
      <c r="F60" s="65"/>
      <c r="G60" s="65"/>
      <c r="H60" s="65"/>
      <c r="I60" s="66"/>
      <c r="J60" s="24">
        <v>2</v>
      </c>
      <c r="K60" s="27"/>
      <c r="L60" s="83">
        <v>28.5</v>
      </c>
      <c r="M60" s="84"/>
      <c r="N60" s="85"/>
      <c r="O60" s="51">
        <v>4330</v>
      </c>
      <c r="P60" s="34">
        <f t="shared" si="7"/>
        <v>4221.75</v>
      </c>
      <c r="Q60" s="33">
        <f t="shared" si="5"/>
        <v>4113.5</v>
      </c>
      <c r="R60" s="25">
        <f t="shared" si="8"/>
        <v>5196</v>
      </c>
    </row>
    <row r="61" spans="1:18" s="5" customFormat="1" ht="28.5" customHeight="1">
      <c r="A61" s="18">
        <f t="shared" si="3"/>
        <v>45</v>
      </c>
      <c r="B61" s="16" t="s">
        <v>55</v>
      </c>
      <c r="C61" s="80" t="s">
        <v>76</v>
      </c>
      <c r="D61" s="81"/>
      <c r="E61" s="75"/>
      <c r="F61" s="65"/>
      <c r="G61" s="65"/>
      <c r="H61" s="65"/>
      <c r="I61" s="66"/>
      <c r="J61" s="24">
        <v>3</v>
      </c>
      <c r="K61" s="27"/>
      <c r="L61" s="83">
        <v>34</v>
      </c>
      <c r="M61" s="84"/>
      <c r="N61" s="85"/>
      <c r="O61" s="51">
        <v>5175</v>
      </c>
      <c r="P61" s="34">
        <f t="shared" si="7"/>
        <v>5045.625</v>
      </c>
      <c r="Q61" s="33">
        <f t="shared" si="5"/>
        <v>4916.25</v>
      </c>
      <c r="R61" s="25">
        <f t="shared" si="8"/>
        <v>6210</v>
      </c>
    </row>
    <row r="62" spans="1:18" s="5" customFormat="1" ht="18" customHeight="1">
      <c r="A62" s="18">
        <f t="shared" si="3"/>
        <v>46</v>
      </c>
      <c r="B62" s="17" t="s">
        <v>56</v>
      </c>
      <c r="C62" s="94" t="s">
        <v>94</v>
      </c>
      <c r="D62" s="96"/>
      <c r="E62" s="97"/>
      <c r="F62" s="97"/>
      <c r="G62" s="97"/>
      <c r="H62" s="97"/>
      <c r="I62" s="98"/>
      <c r="J62" s="9"/>
      <c r="K62" s="9"/>
      <c r="L62" s="91">
        <v>24</v>
      </c>
      <c r="M62" s="92"/>
      <c r="N62" s="93"/>
      <c r="O62" s="50">
        <v>2968</v>
      </c>
      <c r="P62" s="34">
        <f t="shared" si="7"/>
        <v>2893.8</v>
      </c>
      <c r="Q62" s="33">
        <f>O62-O62*0.05</f>
        <v>2819.6</v>
      </c>
      <c r="R62" s="25">
        <f>O62+O62*0.2</f>
        <v>3561.6</v>
      </c>
    </row>
    <row r="63" spans="1:18" s="5" customFormat="1" ht="18" customHeight="1">
      <c r="A63" s="18">
        <f t="shared" si="3"/>
        <v>47</v>
      </c>
      <c r="B63" s="17" t="s">
        <v>57</v>
      </c>
      <c r="C63" s="94" t="s">
        <v>95</v>
      </c>
      <c r="D63" s="96"/>
      <c r="E63" s="99"/>
      <c r="F63" s="99"/>
      <c r="G63" s="99"/>
      <c r="H63" s="99"/>
      <c r="I63" s="100"/>
      <c r="J63" s="9"/>
      <c r="K63" s="9"/>
      <c r="L63" s="91">
        <v>33.5</v>
      </c>
      <c r="M63" s="92"/>
      <c r="N63" s="93"/>
      <c r="O63" s="50">
        <v>3711</v>
      </c>
      <c r="P63" s="34">
        <f t="shared" si="7"/>
        <v>3618.225</v>
      </c>
      <c r="Q63" s="33">
        <f t="shared" si="5"/>
        <v>3525.45</v>
      </c>
      <c r="R63" s="25">
        <f t="shared" si="8"/>
        <v>4453.2</v>
      </c>
    </row>
    <row r="64" spans="1:18" s="5" customFormat="1" ht="28.5" customHeight="1">
      <c r="A64" s="18">
        <f t="shared" si="3"/>
        <v>48</v>
      </c>
      <c r="B64" s="16" t="s">
        <v>58</v>
      </c>
      <c r="C64" s="80" t="s">
        <v>98</v>
      </c>
      <c r="D64" s="81"/>
      <c r="E64" s="75"/>
      <c r="F64" s="65"/>
      <c r="G64" s="65"/>
      <c r="H64" s="65"/>
      <c r="I64" s="66"/>
      <c r="J64" s="24">
        <v>3</v>
      </c>
      <c r="K64" s="27"/>
      <c r="L64" s="83">
        <v>27.7</v>
      </c>
      <c r="M64" s="84"/>
      <c r="N64" s="85"/>
      <c r="O64" s="51">
        <v>4212</v>
      </c>
      <c r="P64" s="34">
        <f t="shared" si="7"/>
        <v>4106.7</v>
      </c>
      <c r="Q64" s="33">
        <f>O64-O64*0.05</f>
        <v>4001.4</v>
      </c>
      <c r="R64" s="25">
        <f t="shared" si="8"/>
        <v>5054.4</v>
      </c>
    </row>
    <row r="65" spans="1:18" s="5" customFormat="1" ht="30" customHeight="1">
      <c r="A65" s="18">
        <f t="shared" si="3"/>
        <v>49</v>
      </c>
      <c r="B65" s="16" t="s">
        <v>59</v>
      </c>
      <c r="C65" s="80" t="s">
        <v>77</v>
      </c>
      <c r="D65" s="81"/>
      <c r="E65" s="75"/>
      <c r="F65" s="65"/>
      <c r="G65" s="65"/>
      <c r="H65" s="65"/>
      <c r="I65" s="66"/>
      <c r="J65" s="24">
        <v>3</v>
      </c>
      <c r="K65" s="54"/>
      <c r="L65" s="83">
        <v>41.6</v>
      </c>
      <c r="M65" s="84"/>
      <c r="N65" s="85"/>
      <c r="O65" s="36">
        <v>6323</v>
      </c>
      <c r="P65" s="34">
        <f>O65-O65*0.025</f>
        <v>6164.925</v>
      </c>
      <c r="Q65" s="33">
        <f>O65-O65*0.05</f>
        <v>6006.85</v>
      </c>
      <c r="R65" s="25">
        <f>O65+O65*0.2</f>
        <v>7587.6</v>
      </c>
    </row>
    <row r="66" spans="1:18" ht="17.25" customHeight="1">
      <c r="A66" s="19"/>
      <c r="B66" s="61" t="s">
        <v>113</v>
      </c>
      <c r="C66" s="62"/>
      <c r="D66" s="62"/>
      <c r="E66" s="62"/>
      <c r="F66" s="62"/>
      <c r="G66" s="62"/>
      <c r="H66" s="62"/>
      <c r="I66" s="62"/>
      <c r="J66" s="62"/>
      <c r="K66" s="62"/>
      <c r="L66" s="63"/>
      <c r="M66" s="63"/>
      <c r="N66" s="63"/>
      <c r="O66" s="63"/>
      <c r="P66" s="63"/>
      <c r="Q66" s="63"/>
      <c r="R66" s="63"/>
    </row>
    <row r="67" spans="1:18" s="5" customFormat="1" ht="18" customHeight="1">
      <c r="A67" s="12">
        <f>A65+1</f>
        <v>50</v>
      </c>
      <c r="B67" s="16" t="s">
        <v>109</v>
      </c>
      <c r="C67" s="67" t="s">
        <v>126</v>
      </c>
      <c r="D67" s="80"/>
      <c r="E67" s="76"/>
      <c r="F67" s="76"/>
      <c r="G67" s="76"/>
      <c r="H67" s="76"/>
      <c r="I67" s="76"/>
      <c r="J67" s="24">
        <v>1</v>
      </c>
      <c r="K67" s="54"/>
      <c r="L67" s="79">
        <v>0.61</v>
      </c>
      <c r="M67" s="79"/>
      <c r="N67" s="79"/>
      <c r="O67" s="59">
        <v>101.1</v>
      </c>
      <c r="P67" s="33">
        <f aca="true" t="shared" si="9" ref="P67:P72">O67-O67*0.025</f>
        <v>98.57249999999999</v>
      </c>
      <c r="Q67" s="33">
        <f aca="true" t="shared" si="10" ref="Q67:Q72">O67-O67*0.05</f>
        <v>96.04499999999999</v>
      </c>
      <c r="R67" s="28">
        <f aca="true" t="shared" si="11" ref="R67:R72">O67+O67*0.2</f>
        <v>121.32</v>
      </c>
    </row>
    <row r="68" spans="1:18" s="5" customFormat="1" ht="18" customHeight="1">
      <c r="A68" s="12">
        <f>A67+1</f>
        <v>51</v>
      </c>
      <c r="B68" s="16" t="s">
        <v>109</v>
      </c>
      <c r="C68" s="77" t="s">
        <v>125</v>
      </c>
      <c r="D68" s="78"/>
      <c r="E68" s="76"/>
      <c r="F68" s="76"/>
      <c r="G68" s="76"/>
      <c r="H68" s="76"/>
      <c r="I68" s="76"/>
      <c r="J68" s="24">
        <v>1</v>
      </c>
      <c r="K68" s="54"/>
      <c r="L68" s="79">
        <v>0.8</v>
      </c>
      <c r="M68" s="79"/>
      <c r="N68" s="79"/>
      <c r="O68" s="59">
        <v>117.3</v>
      </c>
      <c r="P68" s="33">
        <f t="shared" si="9"/>
        <v>114.36749999999999</v>
      </c>
      <c r="Q68" s="33">
        <f t="shared" si="10"/>
        <v>111.435</v>
      </c>
      <c r="R68" s="28">
        <f t="shared" si="11"/>
        <v>140.76</v>
      </c>
    </row>
    <row r="69" spans="1:18" s="5" customFormat="1" ht="18" customHeight="1">
      <c r="A69" s="12">
        <f>A68+1</f>
        <v>52</v>
      </c>
      <c r="B69" s="16" t="s">
        <v>109</v>
      </c>
      <c r="C69" s="80" t="s">
        <v>124</v>
      </c>
      <c r="D69" s="81"/>
      <c r="E69" s="75"/>
      <c r="F69" s="65"/>
      <c r="G69" s="65"/>
      <c r="H69" s="65"/>
      <c r="I69" s="66"/>
      <c r="J69" s="24">
        <v>1</v>
      </c>
      <c r="K69" s="54"/>
      <c r="L69" s="68">
        <v>1.2</v>
      </c>
      <c r="M69" s="69"/>
      <c r="N69" s="70"/>
      <c r="O69" s="59">
        <v>176.5</v>
      </c>
      <c r="P69" s="33">
        <f t="shared" si="9"/>
        <v>172.0875</v>
      </c>
      <c r="Q69" s="33">
        <f t="shared" si="10"/>
        <v>167.675</v>
      </c>
      <c r="R69" s="28">
        <f t="shared" si="11"/>
        <v>211.8</v>
      </c>
    </row>
    <row r="70" spans="1:18" s="5" customFormat="1" ht="18" customHeight="1">
      <c r="A70" s="12">
        <f>A69+1</f>
        <v>53</v>
      </c>
      <c r="B70" s="16" t="s">
        <v>109</v>
      </c>
      <c r="C70" s="80" t="s">
        <v>123</v>
      </c>
      <c r="D70" s="81"/>
      <c r="E70" s="75"/>
      <c r="F70" s="65"/>
      <c r="G70" s="65"/>
      <c r="H70" s="65"/>
      <c r="I70" s="66"/>
      <c r="J70" s="24">
        <v>1</v>
      </c>
      <c r="K70" s="54"/>
      <c r="L70" s="68">
        <v>1.4</v>
      </c>
      <c r="M70" s="69"/>
      <c r="N70" s="70"/>
      <c r="O70" s="59">
        <v>218.6</v>
      </c>
      <c r="P70" s="33">
        <f t="shared" si="9"/>
        <v>213.135</v>
      </c>
      <c r="Q70" s="33">
        <f t="shared" si="10"/>
        <v>207.67</v>
      </c>
      <c r="R70" s="28">
        <f t="shared" si="11"/>
        <v>262.32</v>
      </c>
    </row>
    <row r="71" spans="1:18" s="5" customFormat="1" ht="18" customHeight="1">
      <c r="A71" s="12">
        <f>A70+1</f>
        <v>54</v>
      </c>
      <c r="B71" s="16" t="s">
        <v>109</v>
      </c>
      <c r="C71" s="80" t="s">
        <v>122</v>
      </c>
      <c r="D71" s="81"/>
      <c r="E71" s="75"/>
      <c r="F71" s="65"/>
      <c r="G71" s="65"/>
      <c r="H71" s="65"/>
      <c r="I71" s="66"/>
      <c r="J71" s="24">
        <v>1</v>
      </c>
      <c r="K71" s="54"/>
      <c r="L71" s="68">
        <v>1.97</v>
      </c>
      <c r="M71" s="69"/>
      <c r="N71" s="70"/>
      <c r="O71" s="59">
        <v>293.3</v>
      </c>
      <c r="P71" s="33">
        <f t="shared" si="9"/>
        <v>285.96750000000003</v>
      </c>
      <c r="Q71" s="33">
        <f t="shared" si="10"/>
        <v>278.635</v>
      </c>
      <c r="R71" s="28">
        <f t="shared" si="11"/>
        <v>351.96000000000004</v>
      </c>
    </row>
    <row r="72" spans="1:19" s="5" customFormat="1" ht="18" customHeight="1">
      <c r="A72" s="12">
        <f>A71+1</f>
        <v>55</v>
      </c>
      <c r="B72" s="16" t="s">
        <v>109</v>
      </c>
      <c r="C72" s="80" t="s">
        <v>121</v>
      </c>
      <c r="D72" s="81"/>
      <c r="E72" s="75"/>
      <c r="F72" s="65"/>
      <c r="G72" s="65"/>
      <c r="H72" s="65"/>
      <c r="I72" s="66"/>
      <c r="J72" s="24">
        <v>1</v>
      </c>
      <c r="K72" s="54"/>
      <c r="L72" s="68">
        <v>2.4</v>
      </c>
      <c r="M72" s="69"/>
      <c r="N72" s="70"/>
      <c r="O72" s="59">
        <v>358.2</v>
      </c>
      <c r="P72" s="33">
        <f t="shared" si="9"/>
        <v>349.245</v>
      </c>
      <c r="Q72" s="33">
        <f t="shared" si="10"/>
        <v>340.28999999999996</v>
      </c>
      <c r="R72" s="28">
        <f t="shared" si="11"/>
        <v>429.84</v>
      </c>
      <c r="S72"/>
    </row>
    <row r="73" spans="1:18" ht="17.25" customHeight="1">
      <c r="A73" s="19"/>
      <c r="B73" s="61" t="s">
        <v>114</v>
      </c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3"/>
      <c r="P73" s="63"/>
      <c r="Q73" s="63"/>
      <c r="R73" s="63"/>
    </row>
    <row r="74" spans="1:18" s="5" customFormat="1" ht="30" customHeight="1">
      <c r="A74" s="12">
        <f>A72+1</f>
        <v>56</v>
      </c>
      <c r="B74" s="21" t="s">
        <v>136</v>
      </c>
      <c r="C74" s="60" t="s">
        <v>135</v>
      </c>
      <c r="D74" s="60"/>
      <c r="E74" s="65"/>
      <c r="F74" s="65"/>
      <c r="G74" s="65"/>
      <c r="H74" s="65"/>
      <c r="I74" s="66"/>
      <c r="J74" s="24">
        <v>5</v>
      </c>
      <c r="K74" s="54">
        <v>18</v>
      </c>
      <c r="L74" s="64">
        <v>23</v>
      </c>
      <c r="M74" s="64"/>
      <c r="N74" s="64"/>
      <c r="O74" s="50">
        <v>3490</v>
      </c>
      <c r="P74" s="33">
        <f>O74-O74*0.025</f>
        <v>3402.75</v>
      </c>
      <c r="Q74" s="33">
        <f>O74-O74*0.05</f>
        <v>3315.5</v>
      </c>
      <c r="R74" s="28">
        <f>O74+O74*0.2</f>
        <v>4188</v>
      </c>
    </row>
    <row r="75" spans="1:18" ht="12.75" customHeight="1">
      <c r="A75" s="104" t="s">
        <v>11</v>
      </c>
      <c r="B75" s="105" t="s">
        <v>61</v>
      </c>
      <c r="C75" s="104" t="s">
        <v>16</v>
      </c>
      <c r="D75" s="107" t="s">
        <v>12</v>
      </c>
      <c r="E75" s="107"/>
      <c r="F75" s="107"/>
      <c r="G75" s="107"/>
      <c r="H75" s="107"/>
      <c r="I75" s="107"/>
      <c r="J75" s="104" t="s">
        <v>60</v>
      </c>
      <c r="K75" s="104"/>
      <c r="L75" s="104"/>
      <c r="M75" s="104"/>
      <c r="N75" s="104"/>
      <c r="O75" s="82" t="s">
        <v>3</v>
      </c>
      <c r="P75" s="82"/>
      <c r="Q75" s="82"/>
      <c r="R75" s="104" t="s">
        <v>65</v>
      </c>
    </row>
    <row r="76" spans="1:18" ht="12" customHeight="1">
      <c r="A76" s="104"/>
      <c r="B76" s="105"/>
      <c r="C76" s="104"/>
      <c r="D76" s="107"/>
      <c r="E76" s="107"/>
      <c r="F76" s="107"/>
      <c r="G76" s="107"/>
      <c r="H76" s="107"/>
      <c r="I76" s="107"/>
      <c r="J76" s="105" t="s">
        <v>72</v>
      </c>
      <c r="K76" s="105" t="s">
        <v>71</v>
      </c>
      <c r="L76" s="105" t="s">
        <v>70</v>
      </c>
      <c r="M76" s="104"/>
      <c r="N76" s="104"/>
      <c r="O76" s="104" t="s">
        <v>62</v>
      </c>
      <c r="P76" s="104" t="s">
        <v>63</v>
      </c>
      <c r="Q76" s="104" t="s">
        <v>64</v>
      </c>
      <c r="R76" s="104"/>
    </row>
    <row r="77" spans="1:18" ht="18.75" customHeight="1">
      <c r="A77" s="104"/>
      <c r="B77" s="105"/>
      <c r="C77" s="104"/>
      <c r="D77" s="107"/>
      <c r="E77" s="107"/>
      <c r="F77" s="107"/>
      <c r="G77" s="107"/>
      <c r="H77" s="107"/>
      <c r="I77" s="107"/>
      <c r="J77" s="106"/>
      <c r="K77" s="104"/>
      <c r="L77" s="104"/>
      <c r="M77" s="104"/>
      <c r="N77" s="104"/>
      <c r="O77" s="104"/>
      <c r="P77" s="104"/>
      <c r="Q77" s="104"/>
      <c r="R77" s="104"/>
    </row>
    <row r="78" spans="1:19" ht="17.25" customHeight="1">
      <c r="A78" s="19"/>
      <c r="B78" s="61" t="s">
        <v>115</v>
      </c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3"/>
      <c r="P78" s="63"/>
      <c r="Q78" s="63"/>
      <c r="R78" s="63"/>
      <c r="S78"/>
    </row>
    <row r="79" spans="1:19" s="5" customFormat="1" ht="25.5" customHeight="1">
      <c r="A79" s="12">
        <f>A74+1</f>
        <v>57</v>
      </c>
      <c r="B79" s="21" t="s">
        <v>127</v>
      </c>
      <c r="C79" s="60" t="s">
        <v>133</v>
      </c>
      <c r="D79" s="60"/>
      <c r="E79" s="76"/>
      <c r="F79" s="76"/>
      <c r="G79" s="76"/>
      <c r="H79" s="76"/>
      <c r="I79" s="76"/>
      <c r="J79" s="73" t="s">
        <v>134</v>
      </c>
      <c r="K79" s="74"/>
      <c r="L79" s="64">
        <v>2.2</v>
      </c>
      <c r="M79" s="64"/>
      <c r="N79" s="64"/>
      <c r="O79" s="36">
        <v>330</v>
      </c>
      <c r="P79" s="33">
        <f>O79-O79*0.025</f>
        <v>321.75</v>
      </c>
      <c r="Q79" s="33">
        <f>O79-O79*0.05</f>
        <v>313.5</v>
      </c>
      <c r="R79" s="28">
        <f>O79+O79*0.2</f>
        <v>396</v>
      </c>
      <c r="S79"/>
    </row>
    <row r="80" spans="1:19" s="5" customFormat="1" ht="25.5" customHeight="1">
      <c r="A80" s="12">
        <f>A79+1</f>
        <v>58</v>
      </c>
      <c r="B80" s="21" t="s">
        <v>128</v>
      </c>
      <c r="C80" s="60" t="s">
        <v>132</v>
      </c>
      <c r="D80" s="60"/>
      <c r="E80" s="76"/>
      <c r="F80" s="76"/>
      <c r="G80" s="76"/>
      <c r="H80" s="76"/>
      <c r="I80" s="76"/>
      <c r="J80" s="73" t="s">
        <v>134</v>
      </c>
      <c r="K80" s="74"/>
      <c r="L80" s="64">
        <v>2.3</v>
      </c>
      <c r="M80" s="64"/>
      <c r="N80" s="64"/>
      <c r="O80" s="36">
        <v>345</v>
      </c>
      <c r="P80" s="33">
        <f>O80-O80*0.025</f>
        <v>336.375</v>
      </c>
      <c r="Q80" s="33">
        <f>O80-O80*0.05</f>
        <v>327.75</v>
      </c>
      <c r="R80" s="28">
        <f>O80+O80*0.2</f>
        <v>414</v>
      </c>
      <c r="S80"/>
    </row>
    <row r="81" spans="1:19" s="5" customFormat="1" ht="25.5" customHeight="1">
      <c r="A81" s="12">
        <f>A80+1</f>
        <v>59</v>
      </c>
      <c r="B81" s="21" t="s">
        <v>143</v>
      </c>
      <c r="C81" s="71" t="s">
        <v>130</v>
      </c>
      <c r="D81" s="72"/>
      <c r="E81" s="76"/>
      <c r="F81" s="76"/>
      <c r="G81" s="76"/>
      <c r="H81" s="76"/>
      <c r="I81" s="76"/>
      <c r="J81" s="24"/>
      <c r="K81" s="54">
        <v>24</v>
      </c>
      <c r="L81" s="64">
        <v>10</v>
      </c>
      <c r="M81" s="64"/>
      <c r="N81" s="64"/>
      <c r="O81" s="36">
        <v>1456</v>
      </c>
      <c r="P81" s="33">
        <f>O81-O81*0.025</f>
        <v>1419.6</v>
      </c>
      <c r="Q81" s="33">
        <f>O81-O81*0.05</f>
        <v>1383.2</v>
      </c>
      <c r="R81" s="28">
        <f>O81+O81*0.2</f>
        <v>1747.2</v>
      </c>
      <c r="S81"/>
    </row>
    <row r="82" spans="1:18" s="5" customFormat="1" ht="27" customHeight="1">
      <c r="A82" s="12">
        <f>A81+1</f>
        <v>60</v>
      </c>
      <c r="B82" s="21" t="s">
        <v>129</v>
      </c>
      <c r="C82" s="71" t="s">
        <v>131</v>
      </c>
      <c r="D82" s="72"/>
      <c r="E82" s="76"/>
      <c r="F82" s="76"/>
      <c r="G82" s="76"/>
      <c r="H82" s="76"/>
      <c r="I82" s="76"/>
      <c r="J82" s="24"/>
      <c r="K82" s="54">
        <v>24</v>
      </c>
      <c r="L82" s="64">
        <v>20</v>
      </c>
      <c r="M82" s="64"/>
      <c r="N82" s="64"/>
      <c r="O82" s="36">
        <v>2929</v>
      </c>
      <c r="P82" s="33">
        <f>O82-O82*0.025</f>
        <v>2855.775</v>
      </c>
      <c r="Q82" s="33">
        <f>O82-O82*0.05</f>
        <v>2782.55</v>
      </c>
      <c r="R82" s="28">
        <f>O82+O82*0.2</f>
        <v>3514.8</v>
      </c>
    </row>
    <row r="83" spans="1:18" ht="17.25" customHeight="1">
      <c r="A83" s="19"/>
      <c r="B83" s="61" t="s">
        <v>137</v>
      </c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3"/>
      <c r="P83" s="63"/>
      <c r="Q83" s="63"/>
      <c r="R83" s="63"/>
    </row>
    <row r="84" spans="1:18" s="5" customFormat="1" ht="25.5" customHeight="1">
      <c r="A84" s="12">
        <f>A82+1</f>
        <v>61</v>
      </c>
      <c r="B84" s="16" t="s">
        <v>40</v>
      </c>
      <c r="C84" s="67" t="s">
        <v>138</v>
      </c>
      <c r="D84" s="67"/>
      <c r="E84" s="65"/>
      <c r="F84" s="65"/>
      <c r="G84" s="65"/>
      <c r="H84" s="65"/>
      <c r="I84" s="66"/>
      <c r="J84" s="24">
        <v>2</v>
      </c>
      <c r="K84" s="54">
        <v>18</v>
      </c>
      <c r="L84" s="64">
        <v>8</v>
      </c>
      <c r="M84" s="64"/>
      <c r="N84" s="64"/>
      <c r="O84" s="50">
        <v>1165</v>
      </c>
      <c r="P84" s="33">
        <f>O84-O84*0.025</f>
        <v>1135.875</v>
      </c>
      <c r="Q84" s="33">
        <f>O84-O84*0.05</f>
        <v>1106.75</v>
      </c>
      <c r="R84" s="28">
        <f>O84+O84*0.2</f>
        <v>1398</v>
      </c>
    </row>
    <row r="85" spans="1:18" s="5" customFormat="1" ht="33" customHeight="1">
      <c r="A85" s="12">
        <f>A84+1</f>
        <v>62</v>
      </c>
      <c r="B85" s="16" t="s">
        <v>109</v>
      </c>
      <c r="C85" s="67" t="s">
        <v>139</v>
      </c>
      <c r="D85" s="67"/>
      <c r="E85" s="65"/>
      <c r="F85" s="65"/>
      <c r="G85" s="65"/>
      <c r="H85" s="65"/>
      <c r="I85" s="66"/>
      <c r="J85" s="24"/>
      <c r="K85" s="54"/>
      <c r="L85" s="64">
        <v>0</v>
      </c>
      <c r="M85" s="64"/>
      <c r="N85" s="64"/>
      <c r="O85" s="36">
        <v>0</v>
      </c>
      <c r="P85" s="33">
        <f>O85-O85*0.025</f>
        <v>0</v>
      </c>
      <c r="Q85" s="33">
        <f>O85-O85*0.05</f>
        <v>0</v>
      </c>
      <c r="R85" s="28">
        <f>O85+O85*0.2</f>
        <v>0</v>
      </c>
    </row>
    <row r="86" spans="1:18" ht="17.25" customHeight="1">
      <c r="A86" s="19"/>
      <c r="B86" s="61" t="s">
        <v>118</v>
      </c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3"/>
      <c r="P86" s="63"/>
      <c r="Q86" s="63"/>
      <c r="R86" s="63"/>
    </row>
    <row r="87" spans="1:18" s="5" customFormat="1" ht="18" customHeight="1">
      <c r="A87" s="12">
        <f>A85+1</f>
        <v>63</v>
      </c>
      <c r="B87" s="16"/>
      <c r="C87" s="80" t="s">
        <v>119</v>
      </c>
      <c r="D87" s="81"/>
      <c r="E87" s="76"/>
      <c r="F87" s="76"/>
      <c r="G87" s="76"/>
      <c r="H87" s="76"/>
      <c r="I87" s="76"/>
      <c r="J87" s="24">
        <v>1</v>
      </c>
      <c r="K87" s="54">
        <v>120</v>
      </c>
      <c r="L87" s="64">
        <v>223</v>
      </c>
      <c r="M87" s="64"/>
      <c r="N87" s="64"/>
      <c r="O87" s="50">
        <v>33450</v>
      </c>
      <c r="P87" s="33">
        <f>O87-O87*0.025</f>
        <v>32613.75</v>
      </c>
      <c r="Q87" s="33">
        <f>O87-O87*0.05</f>
        <v>31777.5</v>
      </c>
      <c r="R87" s="28">
        <f>O87+O87*0.2</f>
        <v>40140</v>
      </c>
    </row>
    <row r="88" spans="1:18" ht="17.25" customHeight="1">
      <c r="A88" s="19"/>
      <c r="B88" s="61" t="s">
        <v>120</v>
      </c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3"/>
      <c r="P88" s="63"/>
      <c r="Q88" s="63"/>
      <c r="R88" s="63"/>
    </row>
    <row r="89" spans="1:18" s="5" customFormat="1" ht="18" customHeight="1">
      <c r="A89" s="12">
        <f>A87+1</f>
        <v>64</v>
      </c>
      <c r="B89" s="16"/>
      <c r="C89" s="80" t="s">
        <v>140</v>
      </c>
      <c r="D89" s="81"/>
      <c r="E89" s="76"/>
      <c r="F89" s="76"/>
      <c r="G89" s="76"/>
      <c r="H89" s="76"/>
      <c r="I89" s="76"/>
      <c r="J89" s="54">
        <v>1</v>
      </c>
      <c r="K89" s="54">
        <v>50</v>
      </c>
      <c r="L89" s="64">
        <v>6.3</v>
      </c>
      <c r="M89" s="64"/>
      <c r="N89" s="64"/>
      <c r="O89" s="36">
        <v>0</v>
      </c>
      <c r="P89" s="33">
        <f>O89-O89*0.025</f>
        <v>0</v>
      </c>
      <c r="Q89" s="33">
        <f>O89-O89*0.05</f>
        <v>0</v>
      </c>
      <c r="R89" s="28">
        <f>O89+O89*0.2</f>
        <v>0</v>
      </c>
    </row>
    <row r="90" spans="1:18" ht="17.25" customHeight="1">
      <c r="A90" s="19"/>
      <c r="B90" s="61" t="s">
        <v>116</v>
      </c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3"/>
      <c r="P90" s="63"/>
      <c r="Q90" s="63"/>
      <c r="R90" s="63"/>
    </row>
    <row r="91" spans="1:18" s="6" customFormat="1" ht="18" customHeight="1">
      <c r="A91" s="18">
        <f>A89+1</f>
        <v>65</v>
      </c>
      <c r="B91" s="17"/>
      <c r="C91" s="160" t="s">
        <v>117</v>
      </c>
      <c r="D91" s="160"/>
      <c r="E91" s="161"/>
      <c r="F91" s="161"/>
      <c r="G91" s="161"/>
      <c r="H91" s="161"/>
      <c r="I91" s="161"/>
      <c r="J91" s="20">
        <v>0</v>
      </c>
      <c r="K91" s="20">
        <v>22</v>
      </c>
      <c r="L91" s="126">
        <v>34</v>
      </c>
      <c r="M91" s="126"/>
      <c r="N91" s="126"/>
      <c r="O91" s="50">
        <v>3895</v>
      </c>
      <c r="P91" s="33">
        <f>O91-O91*0.025</f>
        <v>3797.625</v>
      </c>
      <c r="Q91" s="33">
        <f>O91-O91*0.05</f>
        <v>3700.25</v>
      </c>
      <c r="R91" s="28">
        <f>O91+O91*0.2</f>
        <v>4674</v>
      </c>
    </row>
  </sheetData>
  <sheetProtection password="CCE3" sheet="1" objects="1" scenarios="1" selectLockedCells="1" selectUnlockedCells="1"/>
  <mergeCells count="247">
    <mergeCell ref="R75:R77"/>
    <mergeCell ref="J76:J77"/>
    <mergeCell ref="K76:K77"/>
    <mergeCell ref="L76:N77"/>
    <mergeCell ref="O76:O77"/>
    <mergeCell ref="P76:P77"/>
    <mergeCell ref="Q76:Q77"/>
    <mergeCell ref="C91:D91"/>
    <mergeCell ref="E91:I91"/>
    <mergeCell ref="L40:N40"/>
    <mergeCell ref="C70:D70"/>
    <mergeCell ref="A75:A77"/>
    <mergeCell ref="B75:B77"/>
    <mergeCell ref="C75:C77"/>
    <mergeCell ref="D75:I77"/>
    <mergeCell ref="J75:N75"/>
    <mergeCell ref="C53:D53"/>
    <mergeCell ref="E28:I28"/>
    <mergeCell ref="L45:N45"/>
    <mergeCell ref="E45:I45"/>
    <mergeCell ref="C45:D45"/>
    <mergeCell ref="L36:N36"/>
    <mergeCell ref="E36:I36"/>
    <mergeCell ref="C36:D36"/>
    <mergeCell ref="E29:I29"/>
    <mergeCell ref="C29:D29"/>
    <mergeCell ref="L35:N35"/>
    <mergeCell ref="C18:D18"/>
    <mergeCell ref="E25:I25"/>
    <mergeCell ref="C25:D25"/>
    <mergeCell ref="C27:D27"/>
    <mergeCell ref="L18:N18"/>
    <mergeCell ref="L19:N19"/>
    <mergeCell ref="L26:N26"/>
    <mergeCell ref="E13:I14"/>
    <mergeCell ref="C13:D14"/>
    <mergeCell ref="E15:I15"/>
    <mergeCell ref="C15:D15"/>
    <mergeCell ref="E16:I16"/>
    <mergeCell ref="E19:I20"/>
    <mergeCell ref="C16:D16"/>
    <mergeCell ref="E17:I17"/>
    <mergeCell ref="C17:D17"/>
    <mergeCell ref="E18:I18"/>
    <mergeCell ref="E47:I47"/>
    <mergeCell ref="C19:D19"/>
    <mergeCell ref="C20:D20"/>
    <mergeCell ref="E23:I24"/>
    <mergeCell ref="C23:D23"/>
    <mergeCell ref="C24:D24"/>
    <mergeCell ref="C28:D28"/>
    <mergeCell ref="E31:I31"/>
    <mergeCell ref="C31:D31"/>
    <mergeCell ref="E27:I27"/>
    <mergeCell ref="L57:N57"/>
    <mergeCell ref="L33:N33"/>
    <mergeCell ref="L55:N55"/>
    <mergeCell ref="L58:N58"/>
    <mergeCell ref="J10:J11"/>
    <mergeCell ref="K10:K11"/>
    <mergeCell ref="L10:N11"/>
    <mergeCell ref="L24:N24"/>
    <mergeCell ref="L23:N23"/>
    <mergeCell ref="L34:N34"/>
    <mergeCell ref="P42:P43"/>
    <mergeCell ref="J9:N9"/>
    <mergeCell ref="L20:N20"/>
    <mergeCell ref="L25:N25"/>
    <mergeCell ref="L28:N28"/>
    <mergeCell ref="L37:N37"/>
    <mergeCell ref="L38:N38"/>
    <mergeCell ref="L27:N27"/>
    <mergeCell ref="L17:N17"/>
    <mergeCell ref="B66:R66"/>
    <mergeCell ref="B73:R73"/>
    <mergeCell ref="C72:D72"/>
    <mergeCell ref="C71:D71"/>
    <mergeCell ref="P10:P11"/>
    <mergeCell ref="O9:Q9"/>
    <mergeCell ref="R9:R11"/>
    <mergeCell ref="Q10:Q11"/>
    <mergeCell ref="L53:N53"/>
    <mergeCell ref="L52:N52"/>
    <mergeCell ref="L61:N61"/>
    <mergeCell ref="L59:N59"/>
    <mergeCell ref="L64:N64"/>
    <mergeCell ref="L60:N60"/>
    <mergeCell ref="E59:I59"/>
    <mergeCell ref="L65:N65"/>
    <mergeCell ref="L62:N62"/>
    <mergeCell ref="L63:N63"/>
    <mergeCell ref="E60:I60"/>
    <mergeCell ref="D1:R1"/>
    <mergeCell ref="D2:R2"/>
    <mergeCell ref="D3:R3"/>
    <mergeCell ref="D4:R4"/>
    <mergeCell ref="C9:C11"/>
    <mergeCell ref="D6:R6"/>
    <mergeCell ref="D7:R7"/>
    <mergeCell ref="L8:R8"/>
    <mergeCell ref="O10:O11"/>
    <mergeCell ref="D9:I11"/>
    <mergeCell ref="L46:N46"/>
    <mergeCell ref="L49:N49"/>
    <mergeCell ref="L44:N44"/>
    <mergeCell ref="C46:D46"/>
    <mergeCell ref="D34:I35"/>
    <mergeCell ref="L51:N51"/>
    <mergeCell ref="C50:D50"/>
    <mergeCell ref="E37:I37"/>
    <mergeCell ref="C37:D37"/>
    <mergeCell ref="L50:N50"/>
    <mergeCell ref="L91:N91"/>
    <mergeCell ref="L21:N21"/>
    <mergeCell ref="C26:D26"/>
    <mergeCell ref="E30:I30"/>
    <mergeCell ref="C30:D30"/>
    <mergeCell ref="L70:N70"/>
    <mergeCell ref="E39:I39"/>
    <mergeCell ref="C39:D39"/>
    <mergeCell ref="L54:N54"/>
    <mergeCell ref="E50:I50"/>
    <mergeCell ref="D5:K5"/>
    <mergeCell ref="L48:N48"/>
    <mergeCell ref="L31:N31"/>
    <mergeCell ref="C38:D38"/>
    <mergeCell ref="E44:I44"/>
    <mergeCell ref="C44:D44"/>
    <mergeCell ref="E46:I46"/>
    <mergeCell ref="L47:N47"/>
    <mergeCell ref="E38:I38"/>
    <mergeCell ref="L39:N39"/>
    <mergeCell ref="A9:A11"/>
    <mergeCell ref="K13:K14"/>
    <mergeCell ref="L13:N14"/>
    <mergeCell ref="L29:N29"/>
    <mergeCell ref="L30:N30"/>
    <mergeCell ref="J13:J14"/>
    <mergeCell ref="E26:I26"/>
    <mergeCell ref="B9:B11"/>
    <mergeCell ref="E22:I22"/>
    <mergeCell ref="C22:D22"/>
    <mergeCell ref="A41:A43"/>
    <mergeCell ref="Q42:Q43"/>
    <mergeCell ref="A8:K8"/>
    <mergeCell ref="B12:R12"/>
    <mergeCell ref="L16:N16"/>
    <mergeCell ref="A13:A14"/>
    <mergeCell ref="L22:N22"/>
    <mergeCell ref="L15:N15"/>
    <mergeCell ref="C21:D21"/>
    <mergeCell ref="E21:I21"/>
    <mergeCell ref="B41:B43"/>
    <mergeCell ref="K42:K43"/>
    <mergeCell ref="L42:N43"/>
    <mergeCell ref="O42:O43"/>
    <mergeCell ref="E40:I40"/>
    <mergeCell ref="C40:D40"/>
    <mergeCell ref="C41:C43"/>
    <mergeCell ref="D41:I43"/>
    <mergeCell ref="J41:N41"/>
    <mergeCell ref="O41:Q41"/>
    <mergeCell ref="E53:I53"/>
    <mergeCell ref="R41:R43"/>
    <mergeCell ref="J42:J43"/>
    <mergeCell ref="E65:I65"/>
    <mergeCell ref="C65:D65"/>
    <mergeCell ref="E55:I55"/>
    <mergeCell ref="C55:D55"/>
    <mergeCell ref="E57:I57"/>
    <mergeCell ref="C57:D57"/>
    <mergeCell ref="E58:I58"/>
    <mergeCell ref="C58:D58"/>
    <mergeCell ref="E62:I63"/>
    <mergeCell ref="C62:D62"/>
    <mergeCell ref="E49:I49"/>
    <mergeCell ref="C49:D49"/>
    <mergeCell ref="E54:I54"/>
    <mergeCell ref="C54:D54"/>
    <mergeCell ref="E52:I52"/>
    <mergeCell ref="C52:D52"/>
    <mergeCell ref="C59:D59"/>
    <mergeCell ref="C60:D60"/>
    <mergeCell ref="E61:I61"/>
    <mergeCell ref="C61:D61"/>
    <mergeCell ref="E64:I64"/>
    <mergeCell ref="C64:D64"/>
    <mergeCell ref="C63:D63"/>
    <mergeCell ref="L56:N56"/>
    <mergeCell ref="C32:D32"/>
    <mergeCell ref="E32:I32"/>
    <mergeCell ref="L32:N32"/>
    <mergeCell ref="D33:I33"/>
    <mergeCell ref="D56:I56"/>
    <mergeCell ref="D51:I51"/>
    <mergeCell ref="C47:D47"/>
    <mergeCell ref="E48:I48"/>
    <mergeCell ref="C48:D48"/>
    <mergeCell ref="L87:N87"/>
    <mergeCell ref="L89:N89"/>
    <mergeCell ref="B78:R78"/>
    <mergeCell ref="B88:R88"/>
    <mergeCell ref="B90:R90"/>
    <mergeCell ref="L72:N72"/>
    <mergeCell ref="L74:N74"/>
    <mergeCell ref="L79:N79"/>
    <mergeCell ref="E72:I72"/>
    <mergeCell ref="O75:Q75"/>
    <mergeCell ref="C67:D67"/>
    <mergeCell ref="E82:I82"/>
    <mergeCell ref="E89:I89"/>
    <mergeCell ref="C89:D89"/>
    <mergeCell ref="B86:R86"/>
    <mergeCell ref="E87:I87"/>
    <mergeCell ref="C87:D87"/>
    <mergeCell ref="L69:N69"/>
    <mergeCell ref="L68:N68"/>
    <mergeCell ref="C69:D69"/>
    <mergeCell ref="C68:D68"/>
    <mergeCell ref="E70:I70"/>
    <mergeCell ref="E69:I69"/>
    <mergeCell ref="E68:I68"/>
    <mergeCell ref="E67:I67"/>
    <mergeCell ref="L80:N80"/>
    <mergeCell ref="E79:I79"/>
    <mergeCell ref="E80:I80"/>
    <mergeCell ref="E74:I74"/>
    <mergeCell ref="L67:N67"/>
    <mergeCell ref="L71:N71"/>
    <mergeCell ref="C81:D81"/>
    <mergeCell ref="C82:D82"/>
    <mergeCell ref="L81:N81"/>
    <mergeCell ref="J79:K79"/>
    <mergeCell ref="J80:K80"/>
    <mergeCell ref="E71:I71"/>
    <mergeCell ref="E81:I81"/>
    <mergeCell ref="L82:N82"/>
    <mergeCell ref="C74:D74"/>
    <mergeCell ref="C79:D79"/>
    <mergeCell ref="C80:D80"/>
    <mergeCell ref="B83:R83"/>
    <mergeCell ref="L84:N84"/>
    <mergeCell ref="L85:N85"/>
    <mergeCell ref="E84:I84"/>
    <mergeCell ref="C84:D84"/>
    <mergeCell ref="E85:I85"/>
    <mergeCell ref="C85:D85"/>
  </mergeCells>
  <hyperlinks>
    <hyperlink ref="D5" r:id="rId1" display="www.promagra.ru"/>
    <hyperlink ref="M5" r:id="rId2" display="info@promagra.ru "/>
  </hyperlink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r:id="rId4"/>
  <rowBreaks count="2" manualBreakCount="2">
    <brk id="40" max="17" man="1"/>
    <brk id="74" max="17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viyga</dc:creator>
  <cp:keywords/>
  <dc:description/>
  <cp:lastModifiedBy>Microsoft</cp:lastModifiedBy>
  <cp:lastPrinted>2020-07-20T04:06:13Z</cp:lastPrinted>
  <dcterms:created xsi:type="dcterms:W3CDTF">2003-05-31T11:33:53Z</dcterms:created>
  <dcterms:modified xsi:type="dcterms:W3CDTF">2020-09-18T07:49:29Z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